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5" yWindow="135" windowWidth="12690" windowHeight="12705"/>
  </bookViews>
  <sheets>
    <sheet name="Приложение 10" sheetId="2" r:id="rId1"/>
  </sheets>
  <definedNames>
    <definedName name="_xlnm._FilterDatabase" localSheetId="0" hidden="1">'Приложение 10'!$A$6:$IL$40</definedName>
    <definedName name="_xlnm.Print_Titles" localSheetId="0">'Приложение 10'!$5:$6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2" l="1"/>
  <c r="Q14" i="2"/>
  <c r="P14" i="2"/>
  <c r="L46" i="2" l="1"/>
  <c r="L45" i="2"/>
  <c r="L44" i="2"/>
  <c r="L43" i="2"/>
  <c r="L42" i="2"/>
  <c r="L41" i="2"/>
  <c r="L40" i="2"/>
  <c r="L39" i="2"/>
  <c r="L38" i="2"/>
  <c r="L37" i="2"/>
  <c r="L36" i="2"/>
  <c r="L35" i="2"/>
  <c r="L34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K33" i="2"/>
  <c r="L33" i="2" s="1"/>
  <c r="H33" i="2"/>
  <c r="I33" i="2" s="1"/>
  <c r="E33" i="2"/>
  <c r="J32" i="2"/>
  <c r="G32" i="2"/>
  <c r="G31" i="2" s="1"/>
  <c r="K32" i="2" l="1"/>
  <c r="K31" i="2" s="1"/>
  <c r="H32" i="2"/>
  <c r="H31" i="2" s="1"/>
  <c r="I31" i="2" s="1"/>
  <c r="J31" i="2"/>
  <c r="L32" i="2" l="1"/>
  <c r="L31" i="2"/>
  <c r="I32" i="2"/>
  <c r="E26" i="2"/>
  <c r="F27" i="2"/>
  <c r="F28" i="2"/>
  <c r="D22" i="2"/>
  <c r="D18" i="2"/>
  <c r="E19" i="2"/>
  <c r="E18" i="2" s="1"/>
  <c r="D12" i="2"/>
  <c r="E13" i="2"/>
  <c r="E12" i="2" s="1"/>
  <c r="F16" i="2"/>
  <c r="F15" i="2"/>
  <c r="D8" i="2"/>
  <c r="E9" i="2"/>
  <c r="E8" i="2" s="1"/>
  <c r="F11" i="2"/>
  <c r="D7" i="2" l="1"/>
  <c r="F13" i="2"/>
  <c r="F12" i="2" s="1"/>
  <c r="F33" i="2" l="1"/>
  <c r="D32" i="2"/>
  <c r="E32" i="2" l="1"/>
  <c r="E31" i="2" s="1"/>
  <c r="D31" i="2"/>
  <c r="F32" i="2" l="1"/>
  <c r="F31" i="2"/>
  <c r="E23" i="2"/>
  <c r="E22" i="2" s="1"/>
  <c r="F24" i="2"/>
  <c r="F10" i="2"/>
  <c r="F9" i="2" s="1"/>
  <c r="F8" i="2" s="1"/>
  <c r="E25" i="2" l="1"/>
  <c r="F25" i="2" s="1"/>
  <c r="F30" i="2"/>
  <c r="F29" i="2"/>
  <c r="F23" i="2"/>
  <c r="F22" i="2"/>
  <c r="F21" i="2"/>
  <c r="F20" i="2"/>
  <c r="F17" i="2"/>
  <c r="F14" i="2"/>
  <c r="E7" i="2" l="1"/>
  <c r="F26" i="2"/>
  <c r="F19" i="2"/>
  <c r="F18" i="2" s="1"/>
  <c r="F7" i="2" s="1"/>
</calcChain>
</file>

<file path=xl/sharedStrings.xml><?xml version="1.0" encoding="utf-8"?>
<sst xmlns="http://schemas.openxmlformats.org/spreadsheetml/2006/main" count="98" uniqueCount="74">
  <si>
    <t/>
  </si>
  <si>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</si>
  <si>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</si>
  <si>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"Ресурсное обеспечение в сфере образования, науки и молодежной политики"</t>
  </si>
  <si>
    <t>Советский район</t>
  </si>
  <si>
    <t>Нефтеюганский район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</si>
  <si>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</si>
  <si>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</si>
  <si>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</si>
  <si>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</si>
  <si>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</si>
  <si>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</si>
  <si>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</si>
  <si>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</si>
  <si>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>Кондинский район</t>
  </si>
  <si>
    <t xml:space="preserve">Утверждено </t>
  </si>
  <si>
    <t>2019 год</t>
  </si>
  <si>
    <t>Подпрограмма "Развитие спорта высших достижений и системы подготовки спортивного резерва"</t>
  </si>
  <si>
    <t>г. Нижневартовск</t>
  </si>
  <si>
    <t>Общежитие для Нижневартовского социально-гуманитарного колледжа</t>
  </si>
  <si>
    <t>г. Сургут</t>
  </si>
  <si>
    <t>Реконструкция поликлиники на 425 посещений в смену окружной клинической больницы в г. Сургуте</t>
  </si>
  <si>
    <t>г. Нягань</t>
  </si>
  <si>
    <t>г. Ханты-Мансийск</t>
  </si>
  <si>
    <t>Региональный центр единоборств в г. Ханты-Мансийске</t>
  </si>
  <si>
    <t>Нижневартовский район</t>
  </si>
  <si>
    <t>Сургутский район</t>
  </si>
  <si>
    <t>Государственная программа автономного округа «Современное здравоохранение»</t>
  </si>
  <si>
    <t>г. Урай</t>
  </si>
  <si>
    <t>Стационар с прачечной в г. Урай (ПИР)</t>
  </si>
  <si>
    <t>Средства предлагаются на 2019 год для завершения реконструкции и приобретения оборудования под ввод в эксплуатацию.</t>
  </si>
  <si>
    <t>Осуществляется корректировка проектной документации бюджетным учреждением автономного округа «ЮИРСК». Срок завершения проектных работ планируется в 2019 году. Средства предлагаются на 2019 год для обеспечения проведения государственной экспертизы и экспертизы достоверности сметной стоимости строительства.</t>
  </si>
  <si>
    <t>Государственная программа автономного округа «Развитие образования»</t>
  </si>
  <si>
    <t>Подпрограмма «Территориальное планирование учреждений здравоохранения Ханты-Мансийского автономного округа – Югры»</t>
  </si>
  <si>
    <t>г. Пыть-Ях</t>
  </si>
  <si>
    <t>Специальное (коррекционное) образовательное учреждение для обучающихся, воспитанников с отклонениями в развитии VIII вида в г. Ханты-Мансийске</t>
  </si>
  <si>
    <t>Окружной сборный пункт</t>
  </si>
  <si>
    <t>Профессиональное училище в г. Нягань</t>
  </si>
  <si>
    <t>Увеличение бюджетных ассигнований в связи с необходимотью корректировки проектной документации</t>
  </si>
  <si>
    <t>Средства предлагаются на 2019 год для завершения строительства под ввод в эксплуатацию.</t>
  </si>
  <si>
    <t>Государственная программа автономного округа «Социальное и демографическое развитие»</t>
  </si>
  <si>
    <t>Подпрограмма "Повышение эффективности и качества оказания социальных услуг в сфере социального обслуживания"</t>
  </si>
  <si>
    <t>Инженерное обеспечение «Ландшафтного зоопарка в д.Шапша», «Дома-интерната для престарелых и инвалидов на 50 мест в д.Шапша»</t>
  </si>
  <si>
    <t>Государственная программа автономного округа «Культурное пространство»</t>
  </si>
  <si>
    <t>Государственная программа "Развитие физической культуры и спорта"</t>
  </si>
  <si>
    <t>Государственная программа "Безопасность жизнедеятельности"</t>
  </si>
  <si>
    <t>Комплекс зданий и сооружений пожарного депо в пгт.Пойковский</t>
  </si>
  <si>
    <t>Пожарное депо на 2 автомашины в п. Усть-Юган</t>
  </si>
  <si>
    <t>Пожарное депо на 4 автомобиля в пгт. Федоровский (ПИР)</t>
  </si>
  <si>
    <t>Средства предлагаются на 2019 год для завершения корректировки проектной документации.</t>
  </si>
  <si>
    <t>Государственная программа "Современная транспортная система"</t>
  </si>
  <si>
    <t>Утвержденный план</t>
  </si>
  <si>
    <t>2020 год</t>
  </si>
  <si>
    <t>2021 год</t>
  </si>
  <si>
    <t>Строительство автомобильной дороги г.Урай - пос.Половинка в Кондинском районе</t>
  </si>
  <si>
    <t>Строительство автомобильной дороги г.Тюмень - п.Нижняя Тавда - п.Междуреченский - г.Урай - г.Нягань - п.Приобье на участке г.Тюмень - п.Нижняя Тавда - п.Междуреченский. II очередь: VIII пусковой комплекс Куминский – Тынкуль</t>
  </si>
  <si>
    <t>Автомобильная дорога Нефтеюганск – левый берег р. Обь. Реконструкция мостового перехода через протоку Чеускино на км 5+367</t>
  </si>
  <si>
    <t>Строительство "Транспортной развязки в 2-х уровнях на пересечении автомобильных дорог г.Нижневартовск - г.Радужный и Восточного объезда г.Нижневартовска" (в т.ч. ПИР)</t>
  </si>
  <si>
    <t>Реконструкция автомобильной дороги г.Югорск - пгт.Таежный</t>
  </si>
  <si>
    <t>Реконструкция автомобильной дороги Сургут -  Лянтор км 90 - км 92 (в т.ч. ПИР)</t>
  </si>
  <si>
    <t>Реконструкция автомобильной дороги Сургут -  Лянтор км 51 - км 59 (в т.ч. ПИР)</t>
  </si>
  <si>
    <t>Реконструкция автомобильной дороги Сургут -  Лянтор на участке км 33 - км 44 (в т.ч. ПИР)</t>
  </si>
  <si>
    <t>Автомобильная дорога г.Сургут - г. Лянтор. Реконструкция мостового перехода через Ручей на км 34+815 (в т.ч. ПИР)</t>
  </si>
  <si>
    <t>Автомобильная дорога г.Сургут -  г.Лянтор. Реконструкция мостового перехода через реку Большая Кучиминская на км 37+436 (в т.ч. ПИР)</t>
  </si>
  <si>
    <t>Автомобильная дорога г.Сургут - г. Лянтор. Реконструкция мостового перехода через реку Малая Кучиминская на км 33+365 (в т.ч. ПИР)</t>
  </si>
  <si>
    <t>Ответственным исполнителем ГП предлагается предусмотреть средства в целях разработки проектной документации.</t>
  </si>
  <si>
    <t>Ответственным исполнителем ГП предлагается уточнение бюджетных средств в связи с внесением изменений в документацию.</t>
  </si>
  <si>
    <t>Реконструкция автомобильной дороги Сургут - Лянтор, км 21  - км 33</t>
  </si>
  <si>
    <t>Ответственным исполнителем ГП предлагается увеличение бюджетных средств в связи с увеличением стоимости работ на основании увеличения ставки НДС до 20%.</t>
  </si>
  <si>
    <t>Реконструкция автомобильной дороги г.Сургут - г.Нижневартовск, км 181 -  км 193 (ПИР)</t>
  </si>
  <si>
    <t>Средства запланированы на прочие затраты заказчика по строительству (в том числе на технологическое присоединение).</t>
  </si>
  <si>
    <t>Средства запланированы на прочие затраты заказчика по строительству (в том числе на технологическое присоединение, на проведение экспертизы достоверности сметной стоимости строительства).</t>
  </si>
  <si>
    <t>Средства запланированы на прочие затраты заказчика по строительству (в том числе на обследование инженерных сетей, на проведение экспертизы достоверности сметной стоимости строительства).</t>
  </si>
  <si>
    <t>Приложение 18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</si>
</sst>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00\ 0\ 00\ 00000"/>
    <numFmt numFmtId="167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164" fontId="8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66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2" fillId="2" borderId="0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 wrapText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2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5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5" applyNumberFormat="1" applyFont="1" applyFill="1" applyBorder="1" applyAlignment="1" applyProtection="1">
      <alignment horizontal="center" vertical="center"/>
      <protection hidden="1"/>
    </xf>
    <xf numFmtId="167" fontId="4" fillId="2" borderId="1" xfId="5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166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4" applyNumberFormat="1" applyFont="1" applyFill="1" applyBorder="1" applyAlignment="1" applyProtection="1">
      <alignment horizontal="center" vertical="center"/>
      <protection hidden="1"/>
    </xf>
    <xf numFmtId="166" fontId="4" fillId="2" borderId="1" xfId="4" applyNumberFormat="1" applyFont="1" applyFill="1" applyBorder="1" applyAlignment="1" applyProtection="1">
      <alignment horizontal="center" vertical="center"/>
      <protection hidden="1"/>
    </xf>
    <xf numFmtId="165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4" applyNumberFormat="1" applyFont="1" applyFill="1" applyBorder="1" applyAlignment="1" applyProtection="1">
      <alignment vertical="center" wrapText="1"/>
      <protection hidden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4" xfId="1" applyFont="1" applyFill="1" applyBorder="1" applyAlignment="1" applyProtection="1">
      <alignment horizontal="center" vertical="center"/>
      <protection hidden="1"/>
    </xf>
    <xf numFmtId="0" fontId="4" fillId="2" borderId="5" xfId="1" applyFont="1" applyFill="1" applyBorder="1" applyAlignment="1" applyProtection="1">
      <alignment horizontal="center" vertical="center"/>
      <protection hidden="1"/>
    </xf>
    <xf numFmtId="0" fontId="4" fillId="2" borderId="6" xfId="1" applyFont="1" applyFill="1" applyBorder="1" applyAlignment="1" applyProtection="1">
      <alignment horizontal="center" vertical="center"/>
      <protection hidden="1"/>
    </xf>
    <xf numFmtId="165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4" applyNumberFormat="1" applyFont="1" applyFill="1" applyBorder="1" applyAlignment="1" applyProtection="1">
      <alignment horizontal="left" vertical="center" wrapText="1"/>
      <protection hidden="1"/>
    </xf>
    <xf numFmtId="165" fontId="4" fillId="2" borderId="3" xfId="4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0" xfId="1" applyNumberFormat="1" applyFont="1" applyFill="1" applyAlignment="1">
      <alignment vertical="center"/>
    </xf>
  </cellXfs>
  <cellStyles count="7">
    <cellStyle name="Обычный" xfId="0" builtinId="0"/>
    <cellStyle name="Обычный 11" xfId="6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86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4" sqref="O14:P14"/>
    </sheetView>
  </sheetViews>
  <sheetFormatPr defaultColWidth="9.140625" defaultRowHeight="12.75" x14ac:dyDescent="0.25"/>
  <cols>
    <col min="1" max="1" width="1.140625" style="9" customWidth="1"/>
    <col min="2" max="2" width="20.28515625" style="11" customWidth="1"/>
    <col min="3" max="3" width="41.5703125" style="11" customWidth="1"/>
    <col min="4" max="6" width="16.28515625" style="9" customWidth="1"/>
    <col min="7" max="7" width="16.28515625" style="15" customWidth="1"/>
    <col min="8" max="12" width="16.28515625" style="9" customWidth="1"/>
    <col min="13" max="13" width="74.28515625" style="9" customWidth="1"/>
    <col min="14" max="14" width="1.5703125" style="15" customWidth="1"/>
    <col min="15" max="15" width="14.5703125" style="15" customWidth="1"/>
    <col min="16" max="16" width="16" style="15" customWidth="1"/>
    <col min="17" max="17" width="14.28515625" style="15" customWidth="1"/>
    <col min="18" max="55" width="9.140625" style="15" customWidth="1"/>
    <col min="56" max="246" width="9.140625" style="9" customWidth="1"/>
    <col min="247" max="16384" width="9.140625" style="9"/>
  </cols>
  <sheetData>
    <row r="1" spans="1:55" ht="18.75" x14ac:dyDescent="0.25">
      <c r="A1" s="5"/>
      <c r="B1" s="2"/>
      <c r="C1" s="2"/>
      <c r="D1" s="1"/>
      <c r="E1" s="1"/>
      <c r="F1" s="1"/>
      <c r="G1" s="18"/>
      <c r="H1" s="1"/>
      <c r="I1" s="1"/>
      <c r="J1" s="1"/>
      <c r="K1" s="1"/>
      <c r="L1" s="1"/>
      <c r="M1" s="8" t="s">
        <v>73</v>
      </c>
    </row>
    <row r="2" spans="1:55" ht="18.75" customHeight="1" x14ac:dyDescent="0.25">
      <c r="A2" s="5"/>
      <c r="B2" s="3" t="s">
        <v>0</v>
      </c>
      <c r="C2" s="62" t="s">
        <v>12</v>
      </c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55" ht="3.75" customHeight="1" x14ac:dyDescent="0.25">
      <c r="A3" s="5"/>
      <c r="B3" s="4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55" s="14" customFormat="1" ht="10.5" customHeight="1" x14ac:dyDescent="0.25">
      <c r="A4" s="12"/>
      <c r="B4" s="13"/>
      <c r="C4" s="13"/>
      <c r="D4" s="12"/>
      <c r="E4" s="12"/>
      <c r="F4" s="12"/>
      <c r="G4" s="19"/>
      <c r="H4" s="12"/>
      <c r="I4" s="12"/>
      <c r="J4" s="12"/>
      <c r="K4" s="12"/>
      <c r="L4" s="12"/>
      <c r="M4" s="10" t="s">
        <v>13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</row>
    <row r="5" spans="1:55" s="14" customFormat="1" ht="15.75" x14ac:dyDescent="0.25">
      <c r="A5" s="12"/>
      <c r="B5" s="64" t="s">
        <v>6</v>
      </c>
      <c r="C5" s="64"/>
      <c r="D5" s="63" t="s">
        <v>16</v>
      </c>
      <c r="E5" s="63"/>
      <c r="F5" s="63"/>
      <c r="G5" s="52" t="s">
        <v>52</v>
      </c>
      <c r="H5" s="53"/>
      <c r="I5" s="54"/>
      <c r="J5" s="52" t="s">
        <v>53</v>
      </c>
      <c r="K5" s="53"/>
      <c r="L5" s="54"/>
      <c r="M5" s="64" t="s">
        <v>9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</row>
    <row r="6" spans="1:55" s="22" customFormat="1" ht="31.5" customHeight="1" x14ac:dyDescent="0.25">
      <c r="A6" s="21"/>
      <c r="B6" s="64"/>
      <c r="C6" s="64"/>
      <c r="D6" s="35" t="s">
        <v>51</v>
      </c>
      <c r="E6" s="35" t="s">
        <v>7</v>
      </c>
      <c r="F6" s="35" t="s">
        <v>8</v>
      </c>
      <c r="G6" s="20" t="s">
        <v>15</v>
      </c>
      <c r="H6" s="35" t="s">
        <v>7</v>
      </c>
      <c r="I6" s="35" t="s">
        <v>8</v>
      </c>
      <c r="J6" s="20" t="s">
        <v>15</v>
      </c>
      <c r="K6" s="42" t="s">
        <v>7</v>
      </c>
      <c r="L6" s="42" t="s">
        <v>8</v>
      </c>
      <c r="M6" s="6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</row>
    <row r="7" spans="1:55" s="24" customFormat="1" ht="35.25" customHeight="1" x14ac:dyDescent="0.25">
      <c r="A7" s="23"/>
      <c r="B7" s="65" t="s">
        <v>10</v>
      </c>
      <c r="C7" s="65"/>
      <c r="D7" s="36">
        <f>D8+D12+D18+D21+D22+D25+D30</f>
        <v>508373.2</v>
      </c>
      <c r="E7" s="36">
        <f t="shared" ref="E7:F7" si="0">E8+E12+E18+E21+E22+E25+E30</f>
        <v>910322.5</v>
      </c>
      <c r="F7" s="36">
        <f t="shared" si="0"/>
        <v>1418695.7</v>
      </c>
      <c r="G7" s="36"/>
      <c r="H7" s="36"/>
      <c r="I7" s="36"/>
      <c r="J7" s="36"/>
      <c r="K7" s="36"/>
      <c r="L7" s="36"/>
      <c r="M7" s="16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</row>
    <row r="8" spans="1:55" s="26" customFormat="1" ht="40.5" customHeight="1" x14ac:dyDescent="0.25">
      <c r="A8" s="25"/>
      <c r="B8" s="51" t="s">
        <v>27</v>
      </c>
      <c r="C8" s="51"/>
      <c r="D8" s="37">
        <f>D9</f>
        <v>0</v>
      </c>
      <c r="E8" s="37">
        <f t="shared" ref="E8:F8" si="1">E9</f>
        <v>437933</v>
      </c>
      <c r="F8" s="37">
        <f t="shared" si="1"/>
        <v>437933</v>
      </c>
      <c r="G8" s="37"/>
      <c r="H8" s="37"/>
      <c r="I8" s="37"/>
      <c r="J8" s="37"/>
      <c r="K8" s="37"/>
      <c r="L8" s="37"/>
      <c r="M8" s="39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</row>
    <row r="9" spans="1:55" s="14" customFormat="1" ht="39.75" customHeight="1" x14ac:dyDescent="0.25">
      <c r="A9" s="27"/>
      <c r="B9" s="56" t="s">
        <v>33</v>
      </c>
      <c r="C9" s="56"/>
      <c r="D9" s="38">
        <v>0</v>
      </c>
      <c r="E9" s="38">
        <f>E10+E11</f>
        <v>437933</v>
      </c>
      <c r="F9" s="38">
        <f>F10+F11</f>
        <v>437933</v>
      </c>
      <c r="G9" s="38"/>
      <c r="H9" s="38"/>
      <c r="I9" s="38"/>
      <c r="J9" s="38"/>
      <c r="K9" s="38"/>
      <c r="L9" s="38"/>
      <c r="M9" s="40" t="s">
        <v>30</v>
      </c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</row>
    <row r="10" spans="1:55" s="14" customFormat="1" ht="47.25" x14ac:dyDescent="0.25">
      <c r="A10" s="27"/>
      <c r="B10" s="41" t="s">
        <v>20</v>
      </c>
      <c r="C10" s="41" t="s">
        <v>21</v>
      </c>
      <c r="D10" s="38">
        <v>0</v>
      </c>
      <c r="E10" s="38">
        <v>437685</v>
      </c>
      <c r="F10" s="38">
        <f t="shared" ref="F10:F46" si="2">D10+E10</f>
        <v>437685</v>
      </c>
      <c r="G10" s="38"/>
      <c r="H10" s="38"/>
      <c r="I10" s="38"/>
      <c r="J10" s="38"/>
      <c r="K10" s="38"/>
      <c r="L10" s="38"/>
      <c r="M10" s="40" t="s">
        <v>30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</row>
    <row r="11" spans="1:55" s="14" customFormat="1" ht="78.75" x14ac:dyDescent="0.25">
      <c r="A11" s="27"/>
      <c r="B11" s="41" t="s">
        <v>28</v>
      </c>
      <c r="C11" s="41" t="s">
        <v>29</v>
      </c>
      <c r="D11" s="38">
        <v>0</v>
      </c>
      <c r="E11" s="38">
        <v>248</v>
      </c>
      <c r="F11" s="38">
        <f t="shared" si="2"/>
        <v>248</v>
      </c>
      <c r="G11" s="38"/>
      <c r="H11" s="38"/>
      <c r="I11" s="38"/>
      <c r="J11" s="38"/>
      <c r="K11" s="38"/>
      <c r="L11" s="38"/>
      <c r="M11" s="40" t="s">
        <v>31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</row>
    <row r="12" spans="1:55" s="26" customFormat="1" ht="31.5" customHeight="1" x14ac:dyDescent="0.25">
      <c r="A12" s="25"/>
      <c r="B12" s="51" t="s">
        <v>32</v>
      </c>
      <c r="C12" s="51"/>
      <c r="D12" s="37">
        <f>D13</f>
        <v>180814</v>
      </c>
      <c r="E12" s="37">
        <f t="shared" ref="E12:F12" si="3">E13</f>
        <v>343498.5</v>
      </c>
      <c r="F12" s="37">
        <f t="shared" si="3"/>
        <v>524312.5</v>
      </c>
      <c r="G12" s="37"/>
      <c r="H12" s="37"/>
      <c r="I12" s="37"/>
      <c r="J12" s="37"/>
      <c r="K12" s="37"/>
      <c r="L12" s="37"/>
      <c r="M12" s="39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</row>
    <row r="13" spans="1:55" s="14" customFormat="1" ht="31.5" customHeight="1" x14ac:dyDescent="0.25">
      <c r="A13" s="29"/>
      <c r="B13" s="56" t="s">
        <v>3</v>
      </c>
      <c r="C13" s="56"/>
      <c r="D13" s="38">
        <v>180814</v>
      </c>
      <c r="E13" s="38">
        <f>E14+E15+E16+E17</f>
        <v>343498.5</v>
      </c>
      <c r="F13" s="38">
        <f>D13+E13</f>
        <v>524312.5</v>
      </c>
      <c r="G13" s="38"/>
      <c r="H13" s="38"/>
      <c r="I13" s="38"/>
      <c r="J13" s="38"/>
      <c r="K13" s="38"/>
      <c r="L13" s="38"/>
      <c r="M13" s="40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</row>
    <row r="14" spans="1:55" s="28" customFormat="1" ht="78.75" x14ac:dyDescent="0.25">
      <c r="A14" s="27"/>
      <c r="B14" s="41" t="s">
        <v>23</v>
      </c>
      <c r="C14" s="6" t="s">
        <v>35</v>
      </c>
      <c r="D14" s="38">
        <v>5790.5</v>
      </c>
      <c r="E14" s="38">
        <v>4209.5</v>
      </c>
      <c r="F14" s="38">
        <f t="shared" si="2"/>
        <v>10000</v>
      </c>
      <c r="G14" s="38"/>
      <c r="H14" s="38"/>
      <c r="I14" s="38"/>
      <c r="J14" s="38"/>
      <c r="K14" s="38"/>
      <c r="L14" s="38"/>
      <c r="M14" s="7" t="s">
        <v>38</v>
      </c>
      <c r="O14" s="66">
        <f>D7+D31</f>
        <v>3105555.8000000003</v>
      </c>
      <c r="P14" s="66">
        <f>E7+E31</f>
        <v>1093256.2</v>
      </c>
      <c r="Q14" s="66">
        <f>F7+F31</f>
        <v>4198812</v>
      </c>
    </row>
    <row r="15" spans="1:55" s="28" customFormat="1" ht="31.5" x14ac:dyDescent="0.25">
      <c r="A15" s="27"/>
      <c r="B15" s="41" t="s">
        <v>34</v>
      </c>
      <c r="C15" s="6" t="s">
        <v>36</v>
      </c>
      <c r="D15" s="38">
        <v>0</v>
      </c>
      <c r="E15" s="38">
        <v>328389</v>
      </c>
      <c r="F15" s="38">
        <f t="shared" si="2"/>
        <v>328389</v>
      </c>
      <c r="G15" s="38"/>
      <c r="H15" s="38"/>
      <c r="I15" s="38"/>
      <c r="J15" s="38"/>
      <c r="K15" s="38"/>
      <c r="L15" s="38"/>
      <c r="M15" s="7" t="s">
        <v>39</v>
      </c>
    </row>
    <row r="16" spans="1:55" s="28" customFormat="1" ht="31.5" x14ac:dyDescent="0.25">
      <c r="A16" s="27"/>
      <c r="B16" s="41" t="s">
        <v>18</v>
      </c>
      <c r="C16" s="6" t="s">
        <v>19</v>
      </c>
      <c r="D16" s="38">
        <v>0</v>
      </c>
      <c r="E16" s="38">
        <v>300</v>
      </c>
      <c r="F16" s="38">
        <f t="shared" si="2"/>
        <v>300</v>
      </c>
      <c r="G16" s="38"/>
      <c r="H16" s="38"/>
      <c r="I16" s="38"/>
      <c r="J16" s="38"/>
      <c r="K16" s="38"/>
      <c r="L16" s="38"/>
      <c r="M16" s="7" t="s">
        <v>70</v>
      </c>
    </row>
    <row r="17" spans="1:55" s="28" customFormat="1" ht="31.5" x14ac:dyDescent="0.25">
      <c r="A17" s="27"/>
      <c r="B17" s="41" t="s">
        <v>22</v>
      </c>
      <c r="C17" s="6" t="s">
        <v>37</v>
      </c>
      <c r="D17" s="38">
        <v>0</v>
      </c>
      <c r="E17" s="38">
        <v>10600</v>
      </c>
      <c r="F17" s="38">
        <f t="shared" si="2"/>
        <v>10600</v>
      </c>
      <c r="G17" s="38"/>
      <c r="H17" s="38"/>
      <c r="I17" s="38"/>
      <c r="J17" s="38"/>
      <c r="K17" s="38"/>
      <c r="L17" s="38"/>
      <c r="M17" s="7" t="s">
        <v>39</v>
      </c>
    </row>
    <row r="18" spans="1:55" s="31" customFormat="1" ht="50.25" customHeight="1" x14ac:dyDescent="0.25">
      <c r="A18" s="30"/>
      <c r="B18" s="51" t="s">
        <v>40</v>
      </c>
      <c r="C18" s="51"/>
      <c r="D18" s="37">
        <f>D19</f>
        <v>58000</v>
      </c>
      <c r="E18" s="37">
        <f t="shared" ref="E18:F18" si="4">E19</f>
        <v>124000</v>
      </c>
      <c r="F18" s="37">
        <f t="shared" si="4"/>
        <v>182000</v>
      </c>
      <c r="G18" s="37"/>
      <c r="H18" s="37"/>
      <c r="I18" s="37"/>
      <c r="J18" s="37"/>
      <c r="K18" s="37"/>
      <c r="L18" s="37"/>
      <c r="M18" s="39"/>
    </row>
    <row r="19" spans="1:55" s="28" customFormat="1" ht="16.5" customHeight="1" x14ac:dyDescent="0.25">
      <c r="A19" s="27"/>
      <c r="B19" s="56" t="s">
        <v>41</v>
      </c>
      <c r="C19" s="56"/>
      <c r="D19" s="38">
        <v>58000</v>
      </c>
      <c r="E19" s="38">
        <f>E20</f>
        <v>124000</v>
      </c>
      <c r="F19" s="38">
        <f t="shared" si="2"/>
        <v>182000</v>
      </c>
      <c r="G19" s="38"/>
      <c r="H19" s="38"/>
      <c r="I19" s="38"/>
      <c r="J19" s="38"/>
      <c r="K19" s="38"/>
      <c r="L19" s="38"/>
      <c r="M19" s="40"/>
    </row>
    <row r="20" spans="1:55" s="28" customFormat="1" ht="63" x14ac:dyDescent="0.25">
      <c r="A20" s="27"/>
      <c r="B20" s="41" t="s">
        <v>23</v>
      </c>
      <c r="C20" s="6" t="s">
        <v>42</v>
      </c>
      <c r="D20" s="38">
        <v>0</v>
      </c>
      <c r="E20" s="38">
        <v>124000</v>
      </c>
      <c r="F20" s="38">
        <f t="shared" si="2"/>
        <v>124000</v>
      </c>
      <c r="G20" s="38"/>
      <c r="H20" s="38"/>
      <c r="I20" s="38"/>
      <c r="J20" s="38"/>
      <c r="K20" s="38"/>
      <c r="L20" s="38"/>
      <c r="M20" s="7" t="s">
        <v>39</v>
      </c>
    </row>
    <row r="21" spans="1:55" s="31" customFormat="1" ht="31.5" customHeight="1" x14ac:dyDescent="0.25">
      <c r="A21" s="30"/>
      <c r="B21" s="51" t="s">
        <v>43</v>
      </c>
      <c r="C21" s="51"/>
      <c r="D21" s="37">
        <v>196559.2</v>
      </c>
      <c r="E21" s="37">
        <v>0</v>
      </c>
      <c r="F21" s="37">
        <f t="shared" si="2"/>
        <v>196559.2</v>
      </c>
      <c r="G21" s="37"/>
      <c r="H21" s="37"/>
      <c r="I21" s="37"/>
      <c r="J21" s="37"/>
      <c r="K21" s="37"/>
      <c r="L21" s="37"/>
      <c r="M21" s="39"/>
    </row>
    <row r="22" spans="1:55" s="26" customFormat="1" ht="51.75" customHeight="1" x14ac:dyDescent="0.25">
      <c r="A22" s="25"/>
      <c r="B22" s="51" t="s">
        <v>44</v>
      </c>
      <c r="C22" s="51"/>
      <c r="D22" s="37">
        <f>D23</f>
        <v>0</v>
      </c>
      <c r="E22" s="37">
        <f>E23</f>
        <v>500</v>
      </c>
      <c r="F22" s="37">
        <f t="shared" si="2"/>
        <v>500</v>
      </c>
      <c r="G22" s="37"/>
      <c r="H22" s="37"/>
      <c r="I22" s="37"/>
      <c r="J22" s="37"/>
      <c r="K22" s="37"/>
      <c r="L22" s="37"/>
      <c r="M22" s="39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</row>
    <row r="23" spans="1:55" s="26" customFormat="1" ht="38.25" customHeight="1" x14ac:dyDescent="0.25">
      <c r="A23" s="25"/>
      <c r="B23" s="56" t="s">
        <v>17</v>
      </c>
      <c r="C23" s="56"/>
      <c r="D23" s="38">
        <v>0</v>
      </c>
      <c r="E23" s="38">
        <f>E24</f>
        <v>500</v>
      </c>
      <c r="F23" s="38">
        <f t="shared" si="2"/>
        <v>500</v>
      </c>
      <c r="G23" s="38"/>
      <c r="H23" s="38"/>
      <c r="I23" s="38"/>
      <c r="J23" s="38"/>
      <c r="K23" s="38"/>
      <c r="L23" s="38"/>
      <c r="M23" s="39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</row>
    <row r="24" spans="1:55" s="26" customFormat="1" ht="47.25" x14ac:dyDescent="0.25">
      <c r="A24" s="25"/>
      <c r="B24" s="41" t="s">
        <v>23</v>
      </c>
      <c r="C24" s="41" t="s">
        <v>24</v>
      </c>
      <c r="D24" s="38">
        <v>0</v>
      </c>
      <c r="E24" s="38">
        <v>500</v>
      </c>
      <c r="F24" s="38">
        <f t="shared" si="2"/>
        <v>500</v>
      </c>
      <c r="G24" s="38"/>
      <c r="H24" s="38"/>
      <c r="I24" s="38"/>
      <c r="J24" s="38"/>
      <c r="K24" s="38"/>
      <c r="L24" s="38"/>
      <c r="M24" s="7" t="s">
        <v>72</v>
      </c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</row>
    <row r="25" spans="1:55" s="26" customFormat="1" ht="61.5" customHeight="1" x14ac:dyDescent="0.25">
      <c r="A25" s="25"/>
      <c r="B25" s="51" t="s">
        <v>45</v>
      </c>
      <c r="C25" s="51"/>
      <c r="D25" s="37">
        <v>0</v>
      </c>
      <c r="E25" s="37">
        <f>E26</f>
        <v>4391</v>
      </c>
      <c r="F25" s="37">
        <f t="shared" si="2"/>
        <v>4391</v>
      </c>
      <c r="G25" s="37"/>
      <c r="H25" s="37"/>
      <c r="I25" s="37"/>
      <c r="J25" s="37"/>
      <c r="K25" s="37"/>
      <c r="L25" s="37"/>
      <c r="M25" s="39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</row>
    <row r="26" spans="1:55" s="14" customFormat="1" ht="39.75" customHeight="1" x14ac:dyDescent="0.25">
      <c r="A26" s="29"/>
      <c r="B26" s="56" t="s">
        <v>2</v>
      </c>
      <c r="C26" s="56"/>
      <c r="D26" s="38">
        <v>0</v>
      </c>
      <c r="E26" s="38">
        <f>E27+E28+E29</f>
        <v>4391</v>
      </c>
      <c r="F26" s="38">
        <f t="shared" si="2"/>
        <v>4391</v>
      </c>
      <c r="G26" s="38"/>
      <c r="H26" s="38"/>
      <c r="I26" s="38"/>
      <c r="J26" s="38"/>
      <c r="K26" s="38"/>
      <c r="L26" s="38"/>
      <c r="M26" s="7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</row>
    <row r="27" spans="1:55" s="14" customFormat="1" ht="39.75" customHeight="1" x14ac:dyDescent="0.25">
      <c r="A27" s="29"/>
      <c r="B27" s="58" t="s">
        <v>5</v>
      </c>
      <c r="C27" s="41" t="s">
        <v>46</v>
      </c>
      <c r="D27" s="38">
        <v>0</v>
      </c>
      <c r="E27" s="38">
        <v>3572</v>
      </c>
      <c r="F27" s="38">
        <f t="shared" si="2"/>
        <v>3572</v>
      </c>
      <c r="G27" s="38"/>
      <c r="H27" s="38"/>
      <c r="I27" s="38"/>
      <c r="J27" s="38"/>
      <c r="K27" s="38"/>
      <c r="L27" s="38"/>
      <c r="M27" s="7" t="s">
        <v>49</v>
      </c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</row>
    <row r="28" spans="1:55" s="14" customFormat="1" ht="47.25" x14ac:dyDescent="0.25">
      <c r="A28" s="29"/>
      <c r="B28" s="59"/>
      <c r="C28" s="41" t="s">
        <v>47</v>
      </c>
      <c r="D28" s="38">
        <v>0</v>
      </c>
      <c r="E28" s="38">
        <v>39</v>
      </c>
      <c r="F28" s="38">
        <f t="shared" si="2"/>
        <v>39</v>
      </c>
      <c r="G28" s="38"/>
      <c r="H28" s="38"/>
      <c r="I28" s="38"/>
      <c r="J28" s="38"/>
      <c r="K28" s="38"/>
      <c r="L28" s="38"/>
      <c r="M28" s="7" t="s">
        <v>71</v>
      </c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</row>
    <row r="29" spans="1:55" s="28" customFormat="1" ht="78.75" x14ac:dyDescent="0.25">
      <c r="A29" s="27"/>
      <c r="B29" s="41" t="s">
        <v>26</v>
      </c>
      <c r="C29" s="6" t="s">
        <v>48</v>
      </c>
      <c r="D29" s="38">
        <v>0</v>
      </c>
      <c r="E29" s="38">
        <v>780</v>
      </c>
      <c r="F29" s="38">
        <f t="shared" si="2"/>
        <v>780</v>
      </c>
      <c r="G29" s="38"/>
      <c r="H29" s="38"/>
      <c r="I29" s="38"/>
      <c r="J29" s="38"/>
      <c r="K29" s="38"/>
      <c r="L29" s="38"/>
      <c r="M29" s="40" t="s">
        <v>31</v>
      </c>
    </row>
    <row r="30" spans="1:55" s="26" customFormat="1" ht="40.5" customHeight="1" x14ac:dyDescent="0.25">
      <c r="A30" s="25"/>
      <c r="B30" s="51" t="s">
        <v>50</v>
      </c>
      <c r="C30" s="51"/>
      <c r="D30" s="37">
        <v>73000</v>
      </c>
      <c r="E30" s="37">
        <v>0</v>
      </c>
      <c r="F30" s="37">
        <f t="shared" si="2"/>
        <v>73000</v>
      </c>
      <c r="G30" s="37"/>
      <c r="H30" s="37"/>
      <c r="I30" s="37"/>
      <c r="J30" s="37"/>
      <c r="K30" s="37"/>
      <c r="L30" s="37"/>
      <c r="M30" s="17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</row>
    <row r="31" spans="1:55" s="33" customFormat="1" ht="40.5" customHeight="1" x14ac:dyDescent="0.25">
      <c r="A31" s="32"/>
      <c r="B31" s="57" t="s">
        <v>11</v>
      </c>
      <c r="C31" s="57"/>
      <c r="D31" s="37">
        <f>D32</f>
        <v>2597182.6</v>
      </c>
      <c r="E31" s="37">
        <f>E32</f>
        <v>182933.7</v>
      </c>
      <c r="F31" s="37">
        <f t="shared" si="2"/>
        <v>2780116.3000000003</v>
      </c>
      <c r="G31" s="37">
        <f>G32</f>
        <v>3547502</v>
      </c>
      <c r="H31" s="37">
        <f>H32</f>
        <v>50635</v>
      </c>
      <c r="I31" s="37">
        <f t="shared" ref="I31:I46" si="5">G31+H31</f>
        <v>3598137</v>
      </c>
      <c r="J31" s="37">
        <f>J32</f>
        <v>2223244.4</v>
      </c>
      <c r="K31" s="37">
        <f>K32</f>
        <v>-38699</v>
      </c>
      <c r="L31" s="37">
        <f t="shared" ref="L31:L46" si="6">J31+K31</f>
        <v>2184545.4</v>
      </c>
      <c r="M31" s="46"/>
    </row>
    <row r="32" spans="1:55" s="33" customFormat="1" ht="32.25" customHeight="1" x14ac:dyDescent="0.25">
      <c r="A32" s="32"/>
      <c r="B32" s="51" t="s">
        <v>50</v>
      </c>
      <c r="C32" s="51"/>
      <c r="D32" s="37">
        <f>D33</f>
        <v>2597182.6</v>
      </c>
      <c r="E32" s="37">
        <f>E33</f>
        <v>182933.7</v>
      </c>
      <c r="F32" s="37">
        <f t="shared" si="2"/>
        <v>2780116.3000000003</v>
      </c>
      <c r="G32" s="37">
        <f>G33</f>
        <v>3547502</v>
      </c>
      <c r="H32" s="37">
        <f>H33</f>
        <v>50635</v>
      </c>
      <c r="I32" s="37">
        <f t="shared" si="5"/>
        <v>3598137</v>
      </c>
      <c r="J32" s="37">
        <f>J33</f>
        <v>2223244.4</v>
      </c>
      <c r="K32" s="37">
        <f>K33</f>
        <v>-38699</v>
      </c>
      <c r="L32" s="37">
        <f t="shared" si="6"/>
        <v>2184545.4</v>
      </c>
      <c r="M32" s="47"/>
    </row>
    <row r="33" spans="1:13" s="33" customFormat="1" ht="15.75" x14ac:dyDescent="0.25">
      <c r="A33" s="32"/>
      <c r="B33" s="55" t="s">
        <v>1</v>
      </c>
      <c r="C33" s="55"/>
      <c r="D33" s="38">
        <v>2597182.6</v>
      </c>
      <c r="E33" s="38">
        <f>SUM(E34:E46)</f>
        <v>182933.7</v>
      </c>
      <c r="F33" s="38">
        <f t="shared" si="2"/>
        <v>2780116.3000000003</v>
      </c>
      <c r="G33" s="38">
        <v>3547502</v>
      </c>
      <c r="H33" s="38">
        <f>SUM(H34:H46)</f>
        <v>50635</v>
      </c>
      <c r="I33" s="38">
        <f t="shared" si="5"/>
        <v>3598137</v>
      </c>
      <c r="J33" s="38">
        <v>2223244.4</v>
      </c>
      <c r="K33" s="38">
        <f>SUM(K34:K46)</f>
        <v>-38699</v>
      </c>
      <c r="L33" s="38">
        <f t="shared" si="6"/>
        <v>2184545.4</v>
      </c>
      <c r="M33" s="48"/>
    </row>
    <row r="34" spans="1:13" s="33" customFormat="1" ht="47.25" x14ac:dyDescent="0.25">
      <c r="A34" s="32"/>
      <c r="B34" s="60" t="s">
        <v>14</v>
      </c>
      <c r="C34" s="46" t="s">
        <v>54</v>
      </c>
      <c r="D34" s="38">
        <v>495915.1</v>
      </c>
      <c r="E34" s="38">
        <v>20687.7</v>
      </c>
      <c r="F34" s="38">
        <f t="shared" si="2"/>
        <v>516602.8</v>
      </c>
      <c r="G34" s="38">
        <v>726544.8</v>
      </c>
      <c r="H34" s="38">
        <v>0</v>
      </c>
      <c r="I34" s="38">
        <f t="shared" si="5"/>
        <v>726544.8</v>
      </c>
      <c r="J34" s="38">
        <v>0</v>
      </c>
      <c r="K34" s="38">
        <v>0</v>
      </c>
      <c r="L34" s="38">
        <f t="shared" si="6"/>
        <v>0</v>
      </c>
      <c r="M34" s="46" t="s">
        <v>68</v>
      </c>
    </row>
    <row r="35" spans="1:13" s="33" customFormat="1" ht="110.25" x14ac:dyDescent="0.25">
      <c r="A35" s="32"/>
      <c r="B35" s="61"/>
      <c r="C35" s="46" t="s">
        <v>55</v>
      </c>
      <c r="D35" s="38">
        <v>1239340.8</v>
      </c>
      <c r="E35" s="38">
        <v>48655</v>
      </c>
      <c r="F35" s="38">
        <f t="shared" si="2"/>
        <v>1287995.8</v>
      </c>
      <c r="G35" s="38">
        <v>1640544.2</v>
      </c>
      <c r="H35" s="38">
        <v>0</v>
      </c>
      <c r="I35" s="38">
        <f t="shared" si="5"/>
        <v>1640544.2</v>
      </c>
      <c r="J35" s="38">
        <v>0</v>
      </c>
      <c r="K35" s="38">
        <v>0</v>
      </c>
      <c r="L35" s="38">
        <f t="shared" si="6"/>
        <v>0</v>
      </c>
      <c r="M35" s="46" t="s">
        <v>68</v>
      </c>
    </row>
    <row r="36" spans="1:13" s="33" customFormat="1" ht="31.5" x14ac:dyDescent="0.25">
      <c r="A36" s="32"/>
      <c r="B36" s="55" t="s">
        <v>26</v>
      </c>
      <c r="C36" s="49" t="s">
        <v>67</v>
      </c>
      <c r="D36" s="38">
        <v>488968</v>
      </c>
      <c r="E36" s="38">
        <v>52909.2</v>
      </c>
      <c r="F36" s="38">
        <f t="shared" si="2"/>
        <v>541877.19999999995</v>
      </c>
      <c r="G36" s="38">
        <v>454607</v>
      </c>
      <c r="H36" s="38">
        <v>35035</v>
      </c>
      <c r="I36" s="38">
        <f t="shared" si="5"/>
        <v>489642</v>
      </c>
      <c r="J36" s="38">
        <v>686331.5</v>
      </c>
      <c r="K36" s="38">
        <v>-73934</v>
      </c>
      <c r="L36" s="38">
        <f t="shared" si="6"/>
        <v>612397.5</v>
      </c>
      <c r="M36" s="46" t="s">
        <v>66</v>
      </c>
    </row>
    <row r="37" spans="1:13" s="33" customFormat="1" ht="63" x14ac:dyDescent="0.25">
      <c r="A37" s="32"/>
      <c r="B37" s="55"/>
      <c r="C37" s="49" t="s">
        <v>64</v>
      </c>
      <c r="D37" s="38">
        <v>152476.9</v>
      </c>
      <c r="E37" s="38">
        <v>8131.8</v>
      </c>
      <c r="F37" s="38">
        <f t="shared" si="2"/>
        <v>160608.69999999998</v>
      </c>
      <c r="G37" s="38">
        <v>0</v>
      </c>
      <c r="H37" s="38">
        <v>0</v>
      </c>
      <c r="I37" s="38">
        <f t="shared" si="5"/>
        <v>0</v>
      </c>
      <c r="J37" s="38">
        <v>0</v>
      </c>
      <c r="K37" s="38">
        <v>0</v>
      </c>
      <c r="L37" s="38">
        <f t="shared" si="6"/>
        <v>0</v>
      </c>
      <c r="M37" s="46" t="s">
        <v>68</v>
      </c>
    </row>
    <row r="38" spans="1:13" s="33" customFormat="1" ht="63" x14ac:dyDescent="0.25">
      <c r="A38" s="32"/>
      <c r="B38" s="55"/>
      <c r="C38" s="49" t="s">
        <v>63</v>
      </c>
      <c r="D38" s="38">
        <v>117878.3</v>
      </c>
      <c r="E38" s="38">
        <v>5649.8</v>
      </c>
      <c r="F38" s="38">
        <f t="shared" si="2"/>
        <v>123528.1</v>
      </c>
      <c r="G38" s="38">
        <v>0</v>
      </c>
      <c r="H38" s="38">
        <v>0</v>
      </c>
      <c r="I38" s="38">
        <f t="shared" si="5"/>
        <v>0</v>
      </c>
      <c r="J38" s="38">
        <v>0</v>
      </c>
      <c r="K38" s="38">
        <v>0</v>
      </c>
      <c r="L38" s="38">
        <f t="shared" si="6"/>
        <v>0</v>
      </c>
      <c r="M38" s="46" t="s">
        <v>68</v>
      </c>
    </row>
    <row r="39" spans="1:13" s="33" customFormat="1" ht="63" x14ac:dyDescent="0.25">
      <c r="A39" s="32"/>
      <c r="B39" s="55"/>
      <c r="C39" s="49" t="s">
        <v>62</v>
      </c>
      <c r="D39" s="38">
        <v>89903.5</v>
      </c>
      <c r="E39" s="38">
        <v>5207.7</v>
      </c>
      <c r="F39" s="38">
        <f t="shared" si="2"/>
        <v>95111.2</v>
      </c>
      <c r="G39" s="38">
        <v>0</v>
      </c>
      <c r="H39" s="38">
        <v>0</v>
      </c>
      <c r="I39" s="38">
        <f t="shared" si="5"/>
        <v>0</v>
      </c>
      <c r="J39" s="38">
        <v>0</v>
      </c>
      <c r="K39" s="38">
        <v>0</v>
      </c>
      <c r="L39" s="38">
        <f t="shared" si="6"/>
        <v>0</v>
      </c>
      <c r="M39" s="46" t="s">
        <v>68</v>
      </c>
    </row>
    <row r="40" spans="1:13" s="34" customFormat="1" ht="47.25" x14ac:dyDescent="0.25">
      <c r="A40" s="18"/>
      <c r="B40" s="55"/>
      <c r="C40" s="49" t="s">
        <v>61</v>
      </c>
      <c r="D40" s="38">
        <v>0</v>
      </c>
      <c r="E40" s="38">
        <v>0</v>
      </c>
      <c r="F40" s="38">
        <f t="shared" si="2"/>
        <v>0</v>
      </c>
      <c r="G40" s="38">
        <v>0</v>
      </c>
      <c r="H40" s="38">
        <v>7600</v>
      </c>
      <c r="I40" s="38">
        <f t="shared" si="5"/>
        <v>7600</v>
      </c>
      <c r="J40" s="38">
        <v>0</v>
      </c>
      <c r="K40" s="38">
        <v>10035</v>
      </c>
      <c r="L40" s="38">
        <f t="shared" si="6"/>
        <v>10035</v>
      </c>
      <c r="M40" s="46" t="s">
        <v>65</v>
      </c>
    </row>
    <row r="41" spans="1:13" ht="47.25" x14ac:dyDescent="0.25">
      <c r="B41" s="55"/>
      <c r="C41" s="49" t="s">
        <v>60</v>
      </c>
      <c r="D41" s="38">
        <v>0</v>
      </c>
      <c r="E41" s="38">
        <v>0</v>
      </c>
      <c r="F41" s="38">
        <f t="shared" si="2"/>
        <v>0</v>
      </c>
      <c r="G41" s="38">
        <v>0</v>
      </c>
      <c r="H41" s="38">
        <v>0</v>
      </c>
      <c r="I41" s="38">
        <f t="shared" si="5"/>
        <v>0</v>
      </c>
      <c r="J41" s="38">
        <v>0</v>
      </c>
      <c r="K41" s="38">
        <v>7100</v>
      </c>
      <c r="L41" s="38">
        <f t="shared" si="6"/>
        <v>7100</v>
      </c>
      <c r="M41" s="46" t="s">
        <v>65</v>
      </c>
    </row>
    <row r="42" spans="1:13" ht="47.25" x14ac:dyDescent="0.25">
      <c r="B42" s="55"/>
      <c r="C42" s="49" t="s">
        <v>59</v>
      </c>
      <c r="D42" s="38">
        <v>0</v>
      </c>
      <c r="E42" s="38">
        <v>0</v>
      </c>
      <c r="F42" s="38">
        <f t="shared" si="2"/>
        <v>0</v>
      </c>
      <c r="G42" s="38">
        <v>0</v>
      </c>
      <c r="H42" s="38">
        <v>0</v>
      </c>
      <c r="I42" s="38">
        <f t="shared" si="5"/>
        <v>0</v>
      </c>
      <c r="J42" s="38">
        <v>0</v>
      </c>
      <c r="K42" s="38">
        <v>1100</v>
      </c>
      <c r="L42" s="38">
        <f t="shared" si="6"/>
        <v>1100</v>
      </c>
      <c r="M42" s="46" t="s">
        <v>65</v>
      </c>
    </row>
    <row r="43" spans="1:13" ht="47.25" x14ac:dyDescent="0.25">
      <c r="B43" s="50" t="s">
        <v>4</v>
      </c>
      <c r="C43" s="46" t="s">
        <v>58</v>
      </c>
      <c r="D43" s="38">
        <v>6700</v>
      </c>
      <c r="E43" s="38">
        <v>25265</v>
      </c>
      <c r="F43" s="38">
        <f t="shared" si="2"/>
        <v>31965</v>
      </c>
      <c r="G43" s="38">
        <v>467852.79999999999</v>
      </c>
      <c r="H43" s="38">
        <v>0</v>
      </c>
      <c r="I43" s="38">
        <f t="shared" si="5"/>
        <v>467852.79999999999</v>
      </c>
      <c r="J43" s="38">
        <v>908163.2</v>
      </c>
      <c r="K43" s="38">
        <v>0</v>
      </c>
      <c r="L43" s="38">
        <f t="shared" si="6"/>
        <v>908163.2</v>
      </c>
      <c r="M43" s="46" t="s">
        <v>68</v>
      </c>
    </row>
    <row r="44" spans="1:13" ht="47.25" x14ac:dyDescent="0.25">
      <c r="B44" s="55" t="s">
        <v>25</v>
      </c>
      <c r="C44" s="49" t="s">
        <v>69</v>
      </c>
      <c r="D44" s="38">
        <v>0</v>
      </c>
      <c r="E44" s="38">
        <v>0</v>
      </c>
      <c r="F44" s="38">
        <f t="shared" si="2"/>
        <v>0</v>
      </c>
      <c r="G44" s="38">
        <v>0</v>
      </c>
      <c r="H44" s="38">
        <v>5000</v>
      </c>
      <c r="I44" s="38">
        <f t="shared" si="5"/>
        <v>5000</v>
      </c>
      <c r="J44" s="38">
        <v>0</v>
      </c>
      <c r="K44" s="38">
        <v>7000</v>
      </c>
      <c r="L44" s="38">
        <f t="shared" si="6"/>
        <v>7000</v>
      </c>
      <c r="M44" s="46" t="s">
        <v>65</v>
      </c>
    </row>
    <row r="45" spans="1:13" ht="78.75" x14ac:dyDescent="0.25">
      <c r="B45" s="55"/>
      <c r="C45" s="49" t="s">
        <v>57</v>
      </c>
      <c r="D45" s="38">
        <v>0</v>
      </c>
      <c r="E45" s="38">
        <v>0</v>
      </c>
      <c r="F45" s="38">
        <f t="shared" si="2"/>
        <v>0</v>
      </c>
      <c r="G45" s="38">
        <v>0</v>
      </c>
      <c r="H45" s="38">
        <v>3000</v>
      </c>
      <c r="I45" s="38">
        <f t="shared" si="5"/>
        <v>3000</v>
      </c>
      <c r="J45" s="38">
        <v>0</v>
      </c>
      <c r="K45" s="38">
        <v>10000</v>
      </c>
      <c r="L45" s="38">
        <f t="shared" si="6"/>
        <v>10000</v>
      </c>
      <c r="M45" s="46" t="s">
        <v>65</v>
      </c>
    </row>
    <row r="46" spans="1:13" ht="63" x14ac:dyDescent="0.25">
      <c r="B46" s="49" t="s">
        <v>5</v>
      </c>
      <c r="C46" s="49" t="s">
        <v>56</v>
      </c>
      <c r="D46" s="38">
        <v>6000</v>
      </c>
      <c r="E46" s="38">
        <v>16427.5</v>
      </c>
      <c r="F46" s="38">
        <f t="shared" si="2"/>
        <v>22427.5</v>
      </c>
      <c r="G46" s="38">
        <v>188551.4</v>
      </c>
      <c r="H46" s="38">
        <v>0</v>
      </c>
      <c r="I46" s="38">
        <f t="shared" si="5"/>
        <v>188551.4</v>
      </c>
      <c r="J46" s="38">
        <v>603674.6</v>
      </c>
      <c r="K46" s="38">
        <v>0</v>
      </c>
      <c r="L46" s="38">
        <f t="shared" si="6"/>
        <v>603674.6</v>
      </c>
      <c r="M46" s="46" t="s">
        <v>68</v>
      </c>
    </row>
    <row r="47" spans="1:13" s="15" customFormat="1" x14ac:dyDescent="0.25">
      <c r="B47" s="43"/>
      <c r="C47" s="43"/>
    </row>
    <row r="48" spans="1:13" s="15" customFormat="1" x14ac:dyDescent="0.25">
      <c r="B48" s="43"/>
      <c r="C48" s="43"/>
    </row>
    <row r="49" spans="2:3" s="15" customFormat="1" x14ac:dyDescent="0.25">
      <c r="B49" s="43"/>
      <c r="C49" s="43"/>
    </row>
    <row r="50" spans="2:3" s="15" customFormat="1" x14ac:dyDescent="0.25">
      <c r="B50" s="43"/>
      <c r="C50" s="43"/>
    </row>
    <row r="51" spans="2:3" s="15" customFormat="1" x14ac:dyDescent="0.25">
      <c r="B51" s="43"/>
      <c r="C51" s="43"/>
    </row>
    <row r="52" spans="2:3" s="15" customFormat="1" x14ac:dyDescent="0.25">
      <c r="B52" s="43"/>
      <c r="C52" s="43"/>
    </row>
    <row r="53" spans="2:3" s="15" customFormat="1" x14ac:dyDescent="0.25">
      <c r="B53" s="43"/>
      <c r="C53" s="43"/>
    </row>
    <row r="54" spans="2:3" s="15" customFormat="1" x14ac:dyDescent="0.25">
      <c r="B54" s="43"/>
      <c r="C54" s="43"/>
    </row>
    <row r="55" spans="2:3" s="15" customFormat="1" x14ac:dyDescent="0.25">
      <c r="B55" s="43"/>
      <c r="C55" s="43"/>
    </row>
    <row r="56" spans="2:3" s="15" customFormat="1" x14ac:dyDescent="0.25">
      <c r="B56" s="43"/>
      <c r="C56" s="43"/>
    </row>
    <row r="57" spans="2:3" s="15" customFormat="1" x14ac:dyDescent="0.25">
      <c r="B57" s="43"/>
      <c r="C57" s="43"/>
    </row>
    <row r="58" spans="2:3" s="15" customFormat="1" x14ac:dyDescent="0.25">
      <c r="B58" s="43"/>
      <c r="C58" s="43"/>
    </row>
    <row r="59" spans="2:3" s="15" customFormat="1" x14ac:dyDescent="0.25">
      <c r="B59" s="43"/>
      <c r="C59" s="43"/>
    </row>
    <row r="60" spans="2:3" s="15" customFormat="1" x14ac:dyDescent="0.25">
      <c r="B60" s="43"/>
      <c r="C60" s="43"/>
    </row>
    <row r="61" spans="2:3" s="15" customFormat="1" x14ac:dyDescent="0.25">
      <c r="B61" s="43"/>
      <c r="C61" s="43"/>
    </row>
    <row r="62" spans="2:3" s="15" customFormat="1" x14ac:dyDescent="0.25">
      <c r="B62" s="43"/>
      <c r="C62" s="43"/>
    </row>
    <row r="63" spans="2:3" s="15" customFormat="1" x14ac:dyDescent="0.25">
      <c r="B63" s="43"/>
      <c r="C63" s="43"/>
    </row>
    <row r="64" spans="2:3" s="15" customFormat="1" x14ac:dyDescent="0.25">
      <c r="B64" s="43"/>
      <c r="C64" s="43"/>
    </row>
    <row r="65" spans="2:3" s="15" customFormat="1" x14ac:dyDescent="0.25">
      <c r="B65" s="43"/>
      <c r="C65" s="43"/>
    </row>
    <row r="66" spans="2:3" s="15" customFormat="1" x14ac:dyDescent="0.25">
      <c r="B66" s="43"/>
      <c r="C66" s="43"/>
    </row>
    <row r="67" spans="2:3" s="15" customFormat="1" x14ac:dyDescent="0.25">
      <c r="B67" s="43"/>
      <c r="C67" s="43"/>
    </row>
    <row r="68" spans="2:3" s="15" customFormat="1" x14ac:dyDescent="0.25">
      <c r="B68" s="43"/>
      <c r="C68" s="43"/>
    </row>
    <row r="69" spans="2:3" s="15" customFormat="1" x14ac:dyDescent="0.25">
      <c r="B69" s="43"/>
      <c r="C69" s="43"/>
    </row>
    <row r="70" spans="2:3" s="15" customFormat="1" x14ac:dyDescent="0.25">
      <c r="B70" s="43"/>
      <c r="C70" s="43"/>
    </row>
    <row r="71" spans="2:3" s="15" customFormat="1" x14ac:dyDescent="0.25">
      <c r="B71" s="43"/>
      <c r="C71" s="43"/>
    </row>
    <row r="72" spans="2:3" s="15" customFormat="1" x14ac:dyDescent="0.25">
      <c r="B72" s="43"/>
      <c r="C72" s="43"/>
    </row>
    <row r="73" spans="2:3" s="15" customFormat="1" x14ac:dyDescent="0.25">
      <c r="B73" s="43"/>
      <c r="C73" s="43"/>
    </row>
    <row r="74" spans="2:3" s="15" customFormat="1" x14ac:dyDescent="0.25">
      <c r="B74" s="43"/>
      <c r="C74" s="43"/>
    </row>
    <row r="75" spans="2:3" s="15" customFormat="1" x14ac:dyDescent="0.25">
      <c r="B75" s="43"/>
      <c r="C75" s="43"/>
    </row>
    <row r="76" spans="2:3" s="15" customFormat="1" x14ac:dyDescent="0.25">
      <c r="B76" s="43"/>
      <c r="C76" s="43"/>
    </row>
    <row r="77" spans="2:3" s="15" customFormat="1" x14ac:dyDescent="0.25">
      <c r="B77" s="43"/>
      <c r="C77" s="43"/>
    </row>
    <row r="78" spans="2:3" s="15" customFormat="1" x14ac:dyDescent="0.25">
      <c r="B78" s="43"/>
      <c r="C78" s="43"/>
    </row>
    <row r="79" spans="2:3" s="15" customFormat="1" x14ac:dyDescent="0.25">
      <c r="B79" s="43"/>
      <c r="C79" s="43"/>
    </row>
    <row r="80" spans="2:3" s="15" customFormat="1" x14ac:dyDescent="0.25">
      <c r="B80" s="43"/>
      <c r="C80" s="43"/>
    </row>
    <row r="81" spans="2:3" s="15" customFormat="1" x14ac:dyDescent="0.25">
      <c r="B81" s="43"/>
      <c r="C81" s="43"/>
    </row>
    <row r="82" spans="2:3" s="15" customFormat="1" x14ac:dyDescent="0.25">
      <c r="B82" s="43"/>
      <c r="C82" s="43"/>
    </row>
    <row r="83" spans="2:3" s="15" customFormat="1" x14ac:dyDescent="0.25">
      <c r="B83" s="43"/>
      <c r="C83" s="43"/>
    </row>
    <row r="84" spans="2:3" s="15" customFormat="1" x14ac:dyDescent="0.25">
      <c r="B84" s="43"/>
      <c r="C84" s="43"/>
    </row>
    <row r="85" spans="2:3" s="15" customFormat="1" x14ac:dyDescent="0.25">
      <c r="B85" s="43"/>
      <c r="C85" s="43"/>
    </row>
    <row r="86" spans="2:3" s="15" customFormat="1" x14ac:dyDescent="0.25">
      <c r="B86" s="43"/>
      <c r="C86" s="43"/>
    </row>
    <row r="87" spans="2:3" s="15" customFormat="1" x14ac:dyDescent="0.25">
      <c r="B87" s="43"/>
      <c r="C87" s="43"/>
    </row>
    <row r="88" spans="2:3" s="15" customFormat="1" x14ac:dyDescent="0.25">
      <c r="B88" s="43"/>
      <c r="C88" s="43"/>
    </row>
    <row r="89" spans="2:3" s="15" customFormat="1" x14ac:dyDescent="0.25">
      <c r="B89" s="43"/>
      <c r="C89" s="43"/>
    </row>
    <row r="90" spans="2:3" s="15" customFormat="1" x14ac:dyDescent="0.25">
      <c r="B90" s="43"/>
      <c r="C90" s="43"/>
    </row>
    <row r="91" spans="2:3" s="15" customFormat="1" x14ac:dyDescent="0.25">
      <c r="B91" s="43"/>
      <c r="C91" s="43"/>
    </row>
    <row r="92" spans="2:3" s="15" customFormat="1" x14ac:dyDescent="0.25">
      <c r="B92" s="43"/>
      <c r="C92" s="43"/>
    </row>
    <row r="93" spans="2:3" s="15" customFormat="1" x14ac:dyDescent="0.25">
      <c r="B93" s="43"/>
      <c r="C93" s="43"/>
    </row>
    <row r="94" spans="2:3" s="15" customFormat="1" x14ac:dyDescent="0.25">
      <c r="B94" s="43"/>
      <c r="C94" s="43"/>
    </row>
    <row r="95" spans="2:3" s="15" customFormat="1" x14ac:dyDescent="0.25">
      <c r="B95" s="43"/>
      <c r="C95" s="43"/>
    </row>
    <row r="96" spans="2:3" s="15" customFormat="1" x14ac:dyDescent="0.25">
      <c r="B96" s="43"/>
      <c r="C96" s="43"/>
    </row>
    <row r="97" spans="2:3" s="15" customFormat="1" x14ac:dyDescent="0.25">
      <c r="B97" s="43"/>
      <c r="C97" s="43"/>
    </row>
    <row r="98" spans="2:3" s="15" customFormat="1" x14ac:dyDescent="0.25">
      <c r="B98" s="43"/>
      <c r="C98" s="43"/>
    </row>
    <row r="99" spans="2:3" s="15" customFormat="1" x14ac:dyDescent="0.25">
      <c r="B99" s="43"/>
      <c r="C99" s="43"/>
    </row>
    <row r="100" spans="2:3" s="15" customFormat="1" x14ac:dyDescent="0.25">
      <c r="B100" s="43"/>
      <c r="C100" s="43"/>
    </row>
    <row r="101" spans="2:3" s="15" customFormat="1" x14ac:dyDescent="0.25">
      <c r="B101" s="43"/>
      <c r="C101" s="43"/>
    </row>
    <row r="102" spans="2:3" s="15" customFormat="1" x14ac:dyDescent="0.25">
      <c r="B102" s="43"/>
      <c r="C102" s="43"/>
    </row>
    <row r="103" spans="2:3" s="15" customFormat="1" x14ac:dyDescent="0.25">
      <c r="B103" s="43"/>
      <c r="C103" s="43"/>
    </row>
    <row r="104" spans="2:3" s="15" customFormat="1" x14ac:dyDescent="0.25">
      <c r="B104" s="43"/>
      <c r="C104" s="43"/>
    </row>
    <row r="105" spans="2:3" s="15" customFormat="1" x14ac:dyDescent="0.25">
      <c r="B105" s="43"/>
      <c r="C105" s="43"/>
    </row>
    <row r="106" spans="2:3" s="15" customFormat="1" x14ac:dyDescent="0.25">
      <c r="B106" s="43"/>
      <c r="C106" s="43"/>
    </row>
    <row r="107" spans="2:3" s="15" customFormat="1" x14ac:dyDescent="0.25">
      <c r="B107" s="43"/>
      <c r="C107" s="43"/>
    </row>
    <row r="108" spans="2:3" s="15" customFormat="1" x14ac:dyDescent="0.25">
      <c r="B108" s="43"/>
      <c r="C108" s="43"/>
    </row>
    <row r="109" spans="2:3" s="15" customFormat="1" x14ac:dyDescent="0.25">
      <c r="B109" s="43"/>
      <c r="C109" s="43"/>
    </row>
    <row r="110" spans="2:3" s="15" customFormat="1" x14ac:dyDescent="0.25">
      <c r="B110" s="43"/>
      <c r="C110" s="43"/>
    </row>
    <row r="111" spans="2:3" s="15" customFormat="1" x14ac:dyDescent="0.25">
      <c r="B111" s="43"/>
      <c r="C111" s="43"/>
    </row>
    <row r="112" spans="2:3" s="15" customFormat="1" x14ac:dyDescent="0.25">
      <c r="B112" s="43"/>
      <c r="C112" s="43"/>
    </row>
    <row r="113" spans="2:3" s="15" customFormat="1" x14ac:dyDescent="0.25">
      <c r="B113" s="43"/>
      <c r="C113" s="43"/>
    </row>
    <row r="114" spans="2:3" s="15" customFormat="1" x14ac:dyDescent="0.25">
      <c r="B114" s="43"/>
      <c r="C114" s="43"/>
    </row>
    <row r="115" spans="2:3" s="15" customFormat="1" x14ac:dyDescent="0.25">
      <c r="B115" s="43"/>
      <c r="C115" s="43"/>
    </row>
    <row r="116" spans="2:3" s="15" customFormat="1" x14ac:dyDescent="0.25">
      <c r="B116" s="43"/>
      <c r="C116" s="43"/>
    </row>
    <row r="117" spans="2:3" s="15" customFormat="1" x14ac:dyDescent="0.25">
      <c r="B117" s="43"/>
      <c r="C117" s="43"/>
    </row>
    <row r="118" spans="2:3" s="15" customFormat="1" x14ac:dyDescent="0.25">
      <c r="B118" s="43"/>
      <c r="C118" s="43"/>
    </row>
    <row r="119" spans="2:3" s="15" customFormat="1" x14ac:dyDescent="0.25">
      <c r="B119" s="43"/>
      <c r="C119" s="43"/>
    </row>
    <row r="120" spans="2:3" s="15" customFormat="1" x14ac:dyDescent="0.25">
      <c r="B120" s="43"/>
      <c r="C120" s="43"/>
    </row>
    <row r="121" spans="2:3" s="15" customFormat="1" x14ac:dyDescent="0.25">
      <c r="B121" s="43"/>
      <c r="C121" s="43"/>
    </row>
    <row r="122" spans="2:3" s="15" customFormat="1" x14ac:dyDescent="0.25">
      <c r="B122" s="43"/>
      <c r="C122" s="43"/>
    </row>
    <row r="123" spans="2:3" s="15" customFormat="1" x14ac:dyDescent="0.25">
      <c r="B123" s="43"/>
      <c r="C123" s="43"/>
    </row>
    <row r="124" spans="2:3" s="15" customFormat="1" x14ac:dyDescent="0.25">
      <c r="B124" s="43"/>
      <c r="C124" s="43"/>
    </row>
    <row r="125" spans="2:3" s="15" customFormat="1" x14ac:dyDescent="0.25">
      <c r="B125" s="43"/>
      <c r="C125" s="43"/>
    </row>
    <row r="126" spans="2:3" s="15" customFormat="1" x14ac:dyDescent="0.25">
      <c r="B126" s="43"/>
      <c r="C126" s="43"/>
    </row>
    <row r="127" spans="2:3" s="15" customFormat="1" x14ac:dyDescent="0.25">
      <c r="B127" s="43"/>
      <c r="C127" s="43"/>
    </row>
    <row r="128" spans="2:3" s="15" customFormat="1" x14ac:dyDescent="0.25">
      <c r="B128" s="43"/>
      <c r="C128" s="43"/>
    </row>
    <row r="129" spans="2:3" s="15" customFormat="1" x14ac:dyDescent="0.25">
      <c r="B129" s="43"/>
      <c r="C129" s="43"/>
    </row>
    <row r="130" spans="2:3" s="15" customFormat="1" x14ac:dyDescent="0.25">
      <c r="B130" s="43"/>
      <c r="C130" s="43"/>
    </row>
    <row r="131" spans="2:3" s="15" customFormat="1" x14ac:dyDescent="0.25">
      <c r="B131" s="43"/>
      <c r="C131" s="43"/>
    </row>
    <row r="132" spans="2:3" s="15" customFormat="1" x14ac:dyDescent="0.25">
      <c r="B132" s="43"/>
      <c r="C132" s="43"/>
    </row>
    <row r="133" spans="2:3" s="15" customFormat="1" x14ac:dyDescent="0.25">
      <c r="B133" s="43"/>
      <c r="C133" s="43"/>
    </row>
    <row r="134" spans="2:3" s="15" customFormat="1" x14ac:dyDescent="0.25">
      <c r="B134" s="43"/>
      <c r="C134" s="43"/>
    </row>
    <row r="135" spans="2:3" s="15" customFormat="1" x14ac:dyDescent="0.25">
      <c r="B135" s="43"/>
      <c r="C135" s="43"/>
    </row>
    <row r="136" spans="2:3" s="15" customFormat="1" x14ac:dyDescent="0.25">
      <c r="B136" s="43"/>
      <c r="C136" s="43"/>
    </row>
    <row r="137" spans="2:3" s="15" customFormat="1" x14ac:dyDescent="0.25">
      <c r="B137" s="43"/>
      <c r="C137" s="43"/>
    </row>
    <row r="138" spans="2:3" s="15" customFormat="1" x14ac:dyDescent="0.25">
      <c r="B138" s="43"/>
      <c r="C138" s="43"/>
    </row>
    <row r="139" spans="2:3" s="15" customFormat="1" x14ac:dyDescent="0.25">
      <c r="B139" s="43"/>
      <c r="C139" s="43"/>
    </row>
    <row r="140" spans="2:3" s="15" customFormat="1" x14ac:dyDescent="0.25">
      <c r="B140" s="43"/>
      <c r="C140" s="43"/>
    </row>
    <row r="141" spans="2:3" s="15" customFormat="1" x14ac:dyDescent="0.25">
      <c r="B141" s="43"/>
      <c r="C141" s="43"/>
    </row>
    <row r="142" spans="2:3" s="15" customFormat="1" x14ac:dyDescent="0.25">
      <c r="B142" s="43"/>
      <c r="C142" s="43"/>
    </row>
    <row r="143" spans="2:3" s="15" customFormat="1" x14ac:dyDescent="0.25">
      <c r="B143" s="43"/>
      <c r="C143" s="43"/>
    </row>
    <row r="144" spans="2:3" s="15" customFormat="1" x14ac:dyDescent="0.25">
      <c r="B144" s="43"/>
      <c r="C144" s="43"/>
    </row>
    <row r="145" spans="2:3" s="15" customFormat="1" x14ac:dyDescent="0.25">
      <c r="B145" s="43"/>
      <c r="C145" s="43"/>
    </row>
    <row r="146" spans="2:3" s="15" customFormat="1" x14ac:dyDescent="0.25">
      <c r="B146" s="43"/>
      <c r="C146" s="43"/>
    </row>
    <row r="147" spans="2:3" s="15" customFormat="1" x14ac:dyDescent="0.25">
      <c r="B147" s="43"/>
      <c r="C147" s="43"/>
    </row>
    <row r="148" spans="2:3" s="15" customFormat="1" x14ac:dyDescent="0.25">
      <c r="B148" s="43"/>
      <c r="C148" s="43"/>
    </row>
    <row r="149" spans="2:3" s="15" customFormat="1" x14ac:dyDescent="0.25">
      <c r="B149" s="43"/>
      <c r="C149" s="43"/>
    </row>
    <row r="150" spans="2:3" s="15" customFormat="1" x14ac:dyDescent="0.25">
      <c r="B150" s="43"/>
      <c r="C150" s="43"/>
    </row>
    <row r="151" spans="2:3" s="15" customFormat="1" x14ac:dyDescent="0.25">
      <c r="B151" s="43"/>
      <c r="C151" s="43"/>
    </row>
    <row r="152" spans="2:3" s="15" customFormat="1" x14ac:dyDescent="0.25">
      <c r="B152" s="43"/>
      <c r="C152" s="43"/>
    </row>
    <row r="153" spans="2:3" s="15" customFormat="1" x14ac:dyDescent="0.25">
      <c r="B153" s="43"/>
      <c r="C153" s="43"/>
    </row>
    <row r="154" spans="2:3" s="15" customFormat="1" x14ac:dyDescent="0.25">
      <c r="B154" s="43"/>
      <c r="C154" s="43"/>
    </row>
    <row r="155" spans="2:3" s="15" customFormat="1" x14ac:dyDescent="0.25">
      <c r="B155" s="43"/>
      <c r="C155" s="43"/>
    </row>
    <row r="156" spans="2:3" s="15" customFormat="1" x14ac:dyDescent="0.25">
      <c r="B156" s="43"/>
      <c r="C156" s="43"/>
    </row>
    <row r="157" spans="2:3" s="15" customFormat="1" x14ac:dyDescent="0.25">
      <c r="B157" s="43"/>
      <c r="C157" s="43"/>
    </row>
    <row r="158" spans="2:3" s="15" customFormat="1" x14ac:dyDescent="0.25">
      <c r="B158" s="43"/>
      <c r="C158" s="43"/>
    </row>
    <row r="159" spans="2:3" s="15" customFormat="1" x14ac:dyDescent="0.25">
      <c r="B159" s="43"/>
      <c r="C159" s="43"/>
    </row>
    <row r="160" spans="2:3" s="15" customFormat="1" x14ac:dyDescent="0.25">
      <c r="B160" s="43"/>
      <c r="C160" s="43"/>
    </row>
    <row r="161" spans="2:3" s="15" customFormat="1" x14ac:dyDescent="0.25">
      <c r="B161" s="43"/>
      <c r="C161" s="43"/>
    </row>
    <row r="162" spans="2:3" s="15" customFormat="1" x14ac:dyDescent="0.25">
      <c r="B162" s="43"/>
      <c r="C162" s="43"/>
    </row>
    <row r="163" spans="2:3" s="15" customFormat="1" x14ac:dyDescent="0.25">
      <c r="B163" s="43"/>
      <c r="C163" s="43"/>
    </row>
    <row r="164" spans="2:3" s="15" customFormat="1" x14ac:dyDescent="0.25">
      <c r="B164" s="43"/>
      <c r="C164" s="43"/>
    </row>
    <row r="165" spans="2:3" s="15" customFormat="1" x14ac:dyDescent="0.25">
      <c r="B165" s="43"/>
      <c r="C165" s="43"/>
    </row>
    <row r="166" spans="2:3" s="15" customFormat="1" x14ac:dyDescent="0.25">
      <c r="B166" s="43"/>
      <c r="C166" s="43"/>
    </row>
    <row r="167" spans="2:3" s="15" customFormat="1" x14ac:dyDescent="0.25">
      <c r="B167" s="43"/>
      <c r="C167" s="43"/>
    </row>
    <row r="168" spans="2:3" s="15" customFormat="1" x14ac:dyDescent="0.25">
      <c r="B168" s="43"/>
      <c r="C168" s="43"/>
    </row>
    <row r="169" spans="2:3" s="15" customFormat="1" x14ac:dyDescent="0.25">
      <c r="B169" s="43"/>
      <c r="C169" s="43"/>
    </row>
    <row r="170" spans="2:3" s="15" customFormat="1" x14ac:dyDescent="0.25">
      <c r="B170" s="43"/>
      <c r="C170" s="43"/>
    </row>
    <row r="171" spans="2:3" s="15" customFormat="1" x14ac:dyDescent="0.25">
      <c r="B171" s="43"/>
      <c r="C171" s="43"/>
    </row>
    <row r="172" spans="2:3" s="15" customFormat="1" x14ac:dyDescent="0.25">
      <c r="B172" s="43"/>
      <c r="C172" s="43"/>
    </row>
    <row r="173" spans="2:3" s="15" customFormat="1" x14ac:dyDescent="0.25">
      <c r="B173" s="43"/>
      <c r="C173" s="43"/>
    </row>
    <row r="174" spans="2:3" s="15" customFormat="1" x14ac:dyDescent="0.25">
      <c r="B174" s="43"/>
      <c r="C174" s="43"/>
    </row>
    <row r="175" spans="2:3" s="15" customFormat="1" x14ac:dyDescent="0.25">
      <c r="B175" s="43"/>
      <c r="C175" s="43"/>
    </row>
    <row r="176" spans="2:3" s="15" customFormat="1" x14ac:dyDescent="0.25">
      <c r="B176" s="43"/>
      <c r="C176" s="43"/>
    </row>
    <row r="177" spans="2:3" s="15" customFormat="1" x14ac:dyDescent="0.25">
      <c r="B177" s="43"/>
      <c r="C177" s="43"/>
    </row>
    <row r="178" spans="2:3" s="15" customFormat="1" x14ac:dyDescent="0.25">
      <c r="B178" s="43"/>
      <c r="C178" s="43"/>
    </row>
    <row r="179" spans="2:3" s="15" customFormat="1" x14ac:dyDescent="0.25">
      <c r="B179" s="43"/>
      <c r="C179" s="43"/>
    </row>
    <row r="180" spans="2:3" s="15" customFormat="1" x14ac:dyDescent="0.25">
      <c r="B180" s="43"/>
      <c r="C180" s="43"/>
    </row>
    <row r="181" spans="2:3" s="15" customFormat="1" x14ac:dyDescent="0.25">
      <c r="B181" s="43"/>
      <c r="C181" s="43"/>
    </row>
    <row r="182" spans="2:3" s="15" customFormat="1" x14ac:dyDescent="0.25">
      <c r="B182" s="43"/>
      <c r="C182" s="43"/>
    </row>
    <row r="183" spans="2:3" s="15" customFormat="1" x14ac:dyDescent="0.25">
      <c r="B183" s="43"/>
      <c r="C183" s="43"/>
    </row>
    <row r="184" spans="2:3" s="15" customFormat="1" x14ac:dyDescent="0.25">
      <c r="B184" s="43"/>
      <c r="C184" s="43"/>
    </row>
    <row r="185" spans="2:3" s="15" customFormat="1" x14ac:dyDescent="0.25">
      <c r="B185" s="43"/>
      <c r="C185" s="43"/>
    </row>
    <row r="186" spans="2:3" s="15" customFormat="1" x14ac:dyDescent="0.25">
      <c r="B186" s="43"/>
      <c r="C186" s="43"/>
    </row>
    <row r="187" spans="2:3" s="15" customFormat="1" x14ac:dyDescent="0.25">
      <c r="B187" s="43"/>
      <c r="C187" s="43"/>
    </row>
    <row r="188" spans="2:3" s="15" customFormat="1" x14ac:dyDescent="0.25">
      <c r="B188" s="43"/>
      <c r="C188" s="43"/>
    </row>
    <row r="189" spans="2:3" s="15" customFormat="1" x14ac:dyDescent="0.25">
      <c r="B189" s="43"/>
      <c r="C189" s="43"/>
    </row>
    <row r="190" spans="2:3" s="15" customFormat="1" x14ac:dyDescent="0.25">
      <c r="B190" s="43"/>
      <c r="C190" s="43"/>
    </row>
    <row r="191" spans="2:3" s="15" customFormat="1" x14ac:dyDescent="0.25">
      <c r="B191" s="43"/>
      <c r="C191" s="43"/>
    </row>
    <row r="192" spans="2:3" s="15" customFormat="1" x14ac:dyDescent="0.25">
      <c r="B192" s="43"/>
      <c r="C192" s="43"/>
    </row>
    <row r="193" spans="2:3" s="15" customFormat="1" x14ac:dyDescent="0.25">
      <c r="B193" s="43"/>
      <c r="C193" s="43"/>
    </row>
    <row r="194" spans="2:3" s="15" customFormat="1" x14ac:dyDescent="0.25">
      <c r="B194" s="43"/>
      <c r="C194" s="43"/>
    </row>
    <row r="195" spans="2:3" s="15" customFormat="1" x14ac:dyDescent="0.25">
      <c r="B195" s="43"/>
      <c r="C195" s="43"/>
    </row>
    <row r="196" spans="2:3" s="15" customFormat="1" x14ac:dyDescent="0.25">
      <c r="B196" s="43"/>
      <c r="C196" s="43"/>
    </row>
    <row r="197" spans="2:3" s="15" customFormat="1" x14ac:dyDescent="0.25">
      <c r="B197" s="43"/>
      <c r="C197" s="43"/>
    </row>
    <row r="198" spans="2:3" s="15" customFormat="1" x14ac:dyDescent="0.25">
      <c r="B198" s="43"/>
      <c r="C198" s="43"/>
    </row>
    <row r="199" spans="2:3" s="15" customFormat="1" x14ac:dyDescent="0.25">
      <c r="B199" s="43"/>
      <c r="C199" s="43"/>
    </row>
    <row r="200" spans="2:3" s="15" customFormat="1" x14ac:dyDescent="0.25">
      <c r="B200" s="43"/>
      <c r="C200" s="43"/>
    </row>
    <row r="201" spans="2:3" s="15" customFormat="1" x14ac:dyDescent="0.25">
      <c r="B201" s="43"/>
      <c r="C201" s="43"/>
    </row>
    <row r="202" spans="2:3" s="15" customFormat="1" x14ac:dyDescent="0.25">
      <c r="B202" s="43"/>
      <c r="C202" s="43"/>
    </row>
    <row r="203" spans="2:3" s="15" customFormat="1" x14ac:dyDescent="0.25">
      <c r="B203" s="43"/>
      <c r="C203" s="43"/>
    </row>
    <row r="204" spans="2:3" s="15" customFormat="1" x14ac:dyDescent="0.25">
      <c r="B204" s="43"/>
      <c r="C204" s="43"/>
    </row>
    <row r="205" spans="2:3" s="15" customFormat="1" x14ac:dyDescent="0.25">
      <c r="B205" s="43"/>
      <c r="C205" s="43"/>
    </row>
    <row r="206" spans="2:3" s="15" customFormat="1" x14ac:dyDescent="0.25">
      <c r="B206" s="43"/>
      <c r="C206" s="43"/>
    </row>
    <row r="207" spans="2:3" s="15" customFormat="1" x14ac:dyDescent="0.25">
      <c r="B207" s="43"/>
      <c r="C207" s="43"/>
    </row>
    <row r="208" spans="2:3" s="15" customFormat="1" x14ac:dyDescent="0.25">
      <c r="B208" s="43"/>
      <c r="C208" s="43"/>
    </row>
    <row r="209" spans="2:3" s="15" customFormat="1" x14ac:dyDescent="0.25">
      <c r="B209" s="43"/>
      <c r="C209" s="43"/>
    </row>
    <row r="210" spans="2:3" s="15" customFormat="1" x14ac:dyDescent="0.25">
      <c r="B210" s="43"/>
      <c r="C210" s="43"/>
    </row>
    <row r="211" spans="2:3" s="15" customFormat="1" x14ac:dyDescent="0.25">
      <c r="B211" s="43"/>
      <c r="C211" s="43"/>
    </row>
    <row r="212" spans="2:3" s="15" customFormat="1" x14ac:dyDescent="0.25">
      <c r="B212" s="43"/>
      <c r="C212" s="43"/>
    </row>
    <row r="213" spans="2:3" s="15" customFormat="1" x14ac:dyDescent="0.25">
      <c r="B213" s="43"/>
      <c r="C213" s="43"/>
    </row>
    <row r="214" spans="2:3" s="15" customFormat="1" x14ac:dyDescent="0.25">
      <c r="B214" s="43"/>
      <c r="C214" s="43"/>
    </row>
    <row r="215" spans="2:3" s="15" customFormat="1" x14ac:dyDescent="0.25">
      <c r="B215" s="43"/>
      <c r="C215" s="43"/>
    </row>
    <row r="216" spans="2:3" s="15" customFormat="1" x14ac:dyDescent="0.25">
      <c r="B216" s="43"/>
      <c r="C216" s="43"/>
    </row>
    <row r="217" spans="2:3" s="15" customFormat="1" x14ac:dyDescent="0.25">
      <c r="B217" s="43"/>
      <c r="C217" s="43"/>
    </row>
    <row r="218" spans="2:3" s="15" customFormat="1" x14ac:dyDescent="0.25">
      <c r="B218" s="43"/>
      <c r="C218" s="43"/>
    </row>
    <row r="219" spans="2:3" s="15" customFormat="1" x14ac:dyDescent="0.25">
      <c r="B219" s="43"/>
      <c r="C219" s="43"/>
    </row>
    <row r="220" spans="2:3" s="15" customFormat="1" x14ac:dyDescent="0.25">
      <c r="B220" s="43"/>
      <c r="C220" s="43"/>
    </row>
    <row r="221" spans="2:3" s="15" customFormat="1" x14ac:dyDescent="0.25">
      <c r="B221" s="43"/>
      <c r="C221" s="43"/>
    </row>
    <row r="222" spans="2:3" s="15" customFormat="1" x14ac:dyDescent="0.25">
      <c r="B222" s="43"/>
      <c r="C222" s="43"/>
    </row>
    <row r="223" spans="2:3" s="15" customFormat="1" x14ac:dyDescent="0.25">
      <c r="B223" s="43"/>
      <c r="C223" s="43"/>
    </row>
    <row r="224" spans="2:3" s="15" customFormat="1" x14ac:dyDescent="0.25">
      <c r="B224" s="43"/>
      <c r="C224" s="43"/>
    </row>
    <row r="225" spans="2:3" s="15" customFormat="1" x14ac:dyDescent="0.25">
      <c r="B225" s="43"/>
      <c r="C225" s="43"/>
    </row>
    <row r="226" spans="2:3" s="15" customFormat="1" x14ac:dyDescent="0.25">
      <c r="B226" s="43"/>
      <c r="C226" s="43"/>
    </row>
    <row r="227" spans="2:3" s="15" customFormat="1" x14ac:dyDescent="0.25">
      <c r="B227" s="43"/>
      <c r="C227" s="43"/>
    </row>
    <row r="228" spans="2:3" s="15" customFormat="1" x14ac:dyDescent="0.25">
      <c r="B228" s="43"/>
      <c r="C228" s="43"/>
    </row>
    <row r="229" spans="2:3" s="15" customFormat="1" x14ac:dyDescent="0.25">
      <c r="B229" s="43"/>
      <c r="C229" s="43"/>
    </row>
    <row r="230" spans="2:3" s="15" customFormat="1" x14ac:dyDescent="0.25">
      <c r="B230" s="43"/>
      <c r="C230" s="43"/>
    </row>
    <row r="231" spans="2:3" s="15" customFormat="1" x14ac:dyDescent="0.25">
      <c r="B231" s="43"/>
      <c r="C231" s="43"/>
    </row>
    <row r="232" spans="2:3" s="15" customFormat="1" x14ac:dyDescent="0.25">
      <c r="B232" s="43"/>
      <c r="C232" s="43"/>
    </row>
    <row r="233" spans="2:3" s="15" customFormat="1" x14ac:dyDescent="0.25">
      <c r="B233" s="43"/>
      <c r="C233" s="43"/>
    </row>
    <row r="234" spans="2:3" s="15" customFormat="1" x14ac:dyDescent="0.25">
      <c r="B234" s="43"/>
      <c r="C234" s="43"/>
    </row>
    <row r="235" spans="2:3" s="15" customFormat="1" x14ac:dyDescent="0.25">
      <c r="B235" s="43"/>
      <c r="C235" s="43"/>
    </row>
    <row r="236" spans="2:3" s="15" customFormat="1" x14ac:dyDescent="0.25">
      <c r="B236" s="43"/>
      <c r="C236" s="43"/>
    </row>
    <row r="237" spans="2:3" s="15" customFormat="1" x14ac:dyDescent="0.25">
      <c r="B237" s="43"/>
      <c r="C237" s="43"/>
    </row>
    <row r="238" spans="2:3" s="15" customFormat="1" x14ac:dyDescent="0.25">
      <c r="B238" s="43"/>
      <c r="C238" s="43"/>
    </row>
    <row r="239" spans="2:3" s="15" customFormat="1" x14ac:dyDescent="0.25">
      <c r="B239" s="43"/>
      <c r="C239" s="43"/>
    </row>
    <row r="240" spans="2:3" s="15" customFormat="1" x14ac:dyDescent="0.25">
      <c r="B240" s="43"/>
      <c r="C240" s="43"/>
    </row>
    <row r="241" spans="2:3" s="15" customFormat="1" x14ac:dyDescent="0.25">
      <c r="B241" s="43"/>
      <c r="C241" s="43"/>
    </row>
    <row r="242" spans="2:3" s="15" customFormat="1" x14ac:dyDescent="0.25">
      <c r="B242" s="43"/>
      <c r="C242" s="43"/>
    </row>
    <row r="243" spans="2:3" s="15" customFormat="1" x14ac:dyDescent="0.25">
      <c r="B243" s="43"/>
      <c r="C243" s="43"/>
    </row>
    <row r="244" spans="2:3" s="15" customFormat="1" x14ac:dyDescent="0.25">
      <c r="B244" s="43"/>
      <c r="C244" s="43"/>
    </row>
    <row r="245" spans="2:3" s="15" customFormat="1" x14ac:dyDescent="0.25">
      <c r="B245" s="43"/>
      <c r="C245" s="43"/>
    </row>
    <row r="246" spans="2:3" s="15" customFormat="1" x14ac:dyDescent="0.25">
      <c r="B246" s="43"/>
      <c r="C246" s="43"/>
    </row>
    <row r="247" spans="2:3" s="15" customFormat="1" x14ac:dyDescent="0.25">
      <c r="B247" s="43"/>
      <c r="C247" s="43"/>
    </row>
    <row r="248" spans="2:3" s="15" customFormat="1" x14ac:dyDescent="0.25">
      <c r="B248" s="43"/>
      <c r="C248" s="43"/>
    </row>
    <row r="249" spans="2:3" s="15" customFormat="1" x14ac:dyDescent="0.25">
      <c r="B249" s="43"/>
      <c r="C249" s="43"/>
    </row>
    <row r="250" spans="2:3" s="15" customFormat="1" x14ac:dyDescent="0.25">
      <c r="B250" s="43"/>
      <c r="C250" s="43"/>
    </row>
    <row r="251" spans="2:3" s="15" customFormat="1" x14ac:dyDescent="0.25">
      <c r="B251" s="43"/>
      <c r="C251" s="43"/>
    </row>
    <row r="252" spans="2:3" s="15" customFormat="1" x14ac:dyDescent="0.25">
      <c r="B252" s="43"/>
      <c r="C252" s="43"/>
    </row>
    <row r="253" spans="2:3" s="15" customFormat="1" x14ac:dyDescent="0.25">
      <c r="B253" s="43"/>
      <c r="C253" s="43"/>
    </row>
    <row r="254" spans="2:3" s="15" customFormat="1" x14ac:dyDescent="0.25">
      <c r="B254" s="43"/>
      <c r="C254" s="43"/>
    </row>
    <row r="255" spans="2:3" s="15" customFormat="1" x14ac:dyDescent="0.25">
      <c r="B255" s="43"/>
      <c r="C255" s="43"/>
    </row>
    <row r="256" spans="2:3" s="15" customFormat="1" x14ac:dyDescent="0.25">
      <c r="B256" s="43"/>
      <c r="C256" s="43"/>
    </row>
    <row r="257" spans="2:3" s="15" customFormat="1" x14ac:dyDescent="0.25">
      <c r="B257" s="43"/>
      <c r="C257" s="43"/>
    </row>
    <row r="258" spans="2:3" s="15" customFormat="1" x14ac:dyDescent="0.25">
      <c r="B258" s="43"/>
      <c r="C258" s="43"/>
    </row>
    <row r="259" spans="2:3" s="15" customFormat="1" x14ac:dyDescent="0.25">
      <c r="B259" s="43"/>
      <c r="C259" s="43"/>
    </row>
    <row r="260" spans="2:3" s="15" customFormat="1" x14ac:dyDescent="0.25">
      <c r="B260" s="43"/>
      <c r="C260" s="43"/>
    </row>
    <row r="261" spans="2:3" s="15" customFormat="1" x14ac:dyDescent="0.25">
      <c r="B261" s="43"/>
      <c r="C261" s="43"/>
    </row>
    <row r="262" spans="2:3" s="15" customFormat="1" x14ac:dyDescent="0.25">
      <c r="B262" s="43"/>
      <c r="C262" s="43"/>
    </row>
    <row r="263" spans="2:3" s="15" customFormat="1" x14ac:dyDescent="0.25">
      <c r="B263" s="43"/>
      <c r="C263" s="43"/>
    </row>
    <row r="264" spans="2:3" s="15" customFormat="1" x14ac:dyDescent="0.25">
      <c r="B264" s="43"/>
      <c r="C264" s="43"/>
    </row>
    <row r="265" spans="2:3" s="15" customFormat="1" x14ac:dyDescent="0.25">
      <c r="B265" s="43"/>
      <c r="C265" s="43"/>
    </row>
    <row r="266" spans="2:3" s="15" customFormat="1" x14ac:dyDescent="0.25">
      <c r="B266" s="43"/>
      <c r="C266" s="43"/>
    </row>
    <row r="267" spans="2:3" s="15" customFormat="1" x14ac:dyDescent="0.25">
      <c r="B267" s="43"/>
      <c r="C267" s="43"/>
    </row>
    <row r="268" spans="2:3" s="15" customFormat="1" x14ac:dyDescent="0.25">
      <c r="B268" s="43"/>
      <c r="C268" s="43"/>
    </row>
    <row r="269" spans="2:3" s="15" customFormat="1" x14ac:dyDescent="0.25">
      <c r="B269" s="43"/>
      <c r="C269" s="43"/>
    </row>
    <row r="270" spans="2:3" s="15" customFormat="1" x14ac:dyDescent="0.25">
      <c r="B270" s="43"/>
      <c r="C270" s="43"/>
    </row>
    <row r="271" spans="2:3" s="15" customFormat="1" x14ac:dyDescent="0.25">
      <c r="B271" s="43"/>
      <c r="C271" s="43"/>
    </row>
    <row r="272" spans="2:3" s="15" customFormat="1" x14ac:dyDescent="0.25">
      <c r="B272" s="43"/>
      <c r="C272" s="43"/>
    </row>
    <row r="273" spans="2:3" s="15" customFormat="1" x14ac:dyDescent="0.25">
      <c r="B273" s="43"/>
      <c r="C273" s="43"/>
    </row>
    <row r="274" spans="2:3" s="15" customFormat="1" x14ac:dyDescent="0.25">
      <c r="B274" s="43"/>
      <c r="C274" s="43"/>
    </row>
    <row r="275" spans="2:3" s="15" customFormat="1" x14ac:dyDescent="0.25">
      <c r="B275" s="43"/>
      <c r="C275" s="43"/>
    </row>
    <row r="276" spans="2:3" s="15" customFormat="1" x14ac:dyDescent="0.25">
      <c r="B276" s="43"/>
      <c r="C276" s="43"/>
    </row>
    <row r="277" spans="2:3" s="15" customFormat="1" x14ac:dyDescent="0.25">
      <c r="B277" s="43"/>
      <c r="C277" s="43"/>
    </row>
    <row r="278" spans="2:3" s="15" customFormat="1" x14ac:dyDescent="0.25">
      <c r="B278" s="43"/>
      <c r="C278" s="43"/>
    </row>
    <row r="279" spans="2:3" s="15" customFormat="1" x14ac:dyDescent="0.25">
      <c r="B279" s="43"/>
      <c r="C279" s="43"/>
    </row>
    <row r="280" spans="2:3" s="15" customFormat="1" x14ac:dyDescent="0.25">
      <c r="B280" s="43"/>
      <c r="C280" s="43"/>
    </row>
    <row r="281" spans="2:3" s="15" customFormat="1" x14ac:dyDescent="0.25">
      <c r="B281" s="43"/>
      <c r="C281" s="43"/>
    </row>
    <row r="282" spans="2:3" s="15" customFormat="1" x14ac:dyDescent="0.25">
      <c r="B282" s="43"/>
      <c r="C282" s="43"/>
    </row>
    <row r="283" spans="2:3" s="15" customFormat="1" x14ac:dyDescent="0.25">
      <c r="B283" s="43"/>
      <c r="C283" s="43"/>
    </row>
    <row r="284" spans="2:3" s="15" customFormat="1" x14ac:dyDescent="0.25">
      <c r="B284" s="43"/>
      <c r="C284" s="43"/>
    </row>
    <row r="285" spans="2:3" s="15" customFormat="1" x14ac:dyDescent="0.25">
      <c r="B285" s="43"/>
      <c r="C285" s="43"/>
    </row>
    <row r="286" spans="2:3" s="15" customFormat="1" x14ac:dyDescent="0.25">
      <c r="B286" s="43"/>
      <c r="C286" s="43"/>
    </row>
  </sheetData>
  <autoFilter ref="A6:IL40"/>
  <mergeCells count="26">
    <mergeCell ref="B34:B35"/>
    <mergeCell ref="B36:B42"/>
    <mergeCell ref="B44:B45"/>
    <mergeCell ref="C2:M3"/>
    <mergeCell ref="B23:C23"/>
    <mergeCell ref="D5:F5"/>
    <mergeCell ref="G5:I5"/>
    <mergeCell ref="B5:C6"/>
    <mergeCell ref="M5:M6"/>
    <mergeCell ref="B7:C7"/>
    <mergeCell ref="B8:C8"/>
    <mergeCell ref="B9:C9"/>
    <mergeCell ref="B12:C12"/>
    <mergeCell ref="B13:C13"/>
    <mergeCell ref="B18:C18"/>
    <mergeCell ref="B19:C19"/>
    <mergeCell ref="B21:C21"/>
    <mergeCell ref="B22:C22"/>
    <mergeCell ref="J5:L5"/>
    <mergeCell ref="B25:C25"/>
    <mergeCell ref="B33:C33"/>
    <mergeCell ref="B26:C26"/>
    <mergeCell ref="B32:C32"/>
    <mergeCell ref="B30:C30"/>
    <mergeCell ref="B31:C31"/>
    <mergeCell ref="B27:B28"/>
  </mergeCells>
  <pageMargins left="0.39370078740157483" right="0.39370078740157483" top="0.15748031496062992" bottom="0.27559055118110237" header="0.15748031496062992" footer="0.15748031496062992"/>
  <pageSetup paperSize="9" scale="48" firstPageNumber="3375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Белобородова Надежда Валерьевна</cp:lastModifiedBy>
  <cp:lastPrinted>2019-02-15T08:12:47Z</cp:lastPrinted>
  <dcterms:created xsi:type="dcterms:W3CDTF">2017-09-12T09:48:26Z</dcterms:created>
  <dcterms:modified xsi:type="dcterms:W3CDTF">2019-02-26T06:42:04Z</dcterms:modified>
</cp:coreProperties>
</file>